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data_2024-12-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<sst xmlns="http://schemas.openxmlformats.org/spreadsheetml/2006/main" count="144" uniqueCount="82">
  <si>
    <t>海南省财税学校公开招聘2025届大学毕业生资格初审通过人员名单</t>
  </si>
  <si>
    <t>序号</t>
  </si>
  <si>
    <t>姓名</t>
  </si>
  <si>
    <t>身份证号码</t>
  </si>
  <si>
    <t>报考岗位</t>
  </si>
  <si>
    <t>备注</t>
  </si>
  <si>
    <t>李雨洁</t>
  </si>
  <si>
    <t>101-计算机应用教师</t>
  </si>
  <si>
    <t>林立</t>
  </si>
  <si>
    <t>吴挺菲</t>
  </si>
  <si>
    <t>朱志鹏</t>
  </si>
  <si>
    <t>王嘉优</t>
  </si>
  <si>
    <t>谭兴义</t>
  </si>
  <si>
    <t>罗辉</t>
  </si>
  <si>
    <t>102-计算机网络教师</t>
  </si>
  <si>
    <t>李忠能</t>
  </si>
  <si>
    <t>刘文龙</t>
  </si>
  <si>
    <t>姜心怡</t>
  </si>
  <si>
    <t>103-计算机平面设计教师</t>
  </si>
  <si>
    <t>肖琪</t>
  </si>
  <si>
    <t>徐一文</t>
  </si>
  <si>
    <t>郝威超</t>
  </si>
  <si>
    <t>张祖杰</t>
  </si>
  <si>
    <t>彭玲</t>
  </si>
  <si>
    <t>秦博</t>
  </si>
  <si>
    <t>104-历史教师</t>
  </si>
  <si>
    <t>姜帅</t>
  </si>
  <si>
    <t>林心慧</t>
  </si>
  <si>
    <t>董佳</t>
  </si>
  <si>
    <t>何晓曼</t>
  </si>
  <si>
    <t>杨森林</t>
  </si>
  <si>
    <t>徐冰睿</t>
  </si>
  <si>
    <t>105-心理健康教师</t>
  </si>
  <si>
    <t>陈飞颖</t>
  </si>
  <si>
    <t>黄燕婷</t>
  </si>
  <si>
    <t>林瓒怡</t>
  </si>
  <si>
    <t>朱倩倩</t>
  </si>
  <si>
    <t>梁艳</t>
  </si>
  <si>
    <t>杨雪</t>
  </si>
  <si>
    <t>李陈粤</t>
  </si>
  <si>
    <t>叶永幸</t>
  </si>
  <si>
    <t>106-幼儿保育教师</t>
  </si>
  <si>
    <t>彭丹</t>
  </si>
  <si>
    <t>陈雨阳</t>
  </si>
  <si>
    <t>蔡仁莉</t>
  </si>
  <si>
    <t>吴倩仪</t>
  </si>
  <si>
    <t>符舒瑾</t>
  </si>
  <si>
    <t>朱咸丰</t>
  </si>
  <si>
    <t>余冰</t>
  </si>
  <si>
    <t>107-思政教师</t>
  </si>
  <si>
    <t>谢雨</t>
  </si>
  <si>
    <t>秦鹏</t>
  </si>
  <si>
    <t>王琳琳</t>
  </si>
  <si>
    <t>曾英桃</t>
  </si>
  <si>
    <t>费欢</t>
  </si>
  <si>
    <t>林金茹</t>
  </si>
  <si>
    <t>占雅淇</t>
  </si>
  <si>
    <t>蒲圣喜</t>
  </si>
  <si>
    <t>康晓翊</t>
  </si>
  <si>
    <t>刘宇凡</t>
  </si>
  <si>
    <t>周楚迪</t>
  </si>
  <si>
    <t>滕飞</t>
  </si>
  <si>
    <t>龙冰冰</t>
  </si>
  <si>
    <t>刘俊锋</t>
  </si>
  <si>
    <t xml:space="preserve">符艺诗 </t>
  </si>
  <si>
    <t>孙文格</t>
  </si>
  <si>
    <t>黄妃</t>
  </si>
  <si>
    <t>钟芳凡</t>
  </si>
  <si>
    <t>陈芳婷</t>
  </si>
  <si>
    <t>王瑞琼</t>
  </si>
  <si>
    <t>于小航</t>
  </si>
  <si>
    <t>颜婕</t>
  </si>
  <si>
    <t>彭姝丽</t>
  </si>
  <si>
    <t>邹凤颖</t>
  </si>
  <si>
    <t>陈蕾</t>
  </si>
  <si>
    <t>罗湉</t>
  </si>
  <si>
    <t>刘佳欣</t>
  </si>
  <si>
    <t>朱宇辰</t>
  </si>
  <si>
    <t>朱玲</t>
  </si>
  <si>
    <t>刘思楚</t>
  </si>
  <si>
    <t>董紫薇</t>
  </si>
  <si>
    <t>郭仕魁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</si>
</sst>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zoomScaleSheetLayoutView="60" topLeftCell="A34" workbookViewId="0">
      <selection activeCell="B34" sqref="B$1:B$1048576"/>
    </sheetView>
  </sheetViews>
  <sheetFormatPr defaultColWidth="9" defaultRowHeight="13.5" outlineLevelCol="4"/>
  <cols>
    <col min="1" max="1" width="9" style="1"/>
    <col min="2" max="2" width="9" style="2"/>
    <col min="3" max="3" width="20.375" style="1" customWidth="1"/>
    <col min="4" max="4" width="24.625" style="1" customWidth="1"/>
    <col min="5" max="5" width="9" style="1" customWidth="1"/>
    <col min="6" max="16384" width="9" style="1"/>
  </cols>
  <sheetData>
    <row r="1" spans="1:5">
      <c r="A1" s="3" t="s">
        <v>0</v>
      </c>
      <c r="B1" s="4"/>
      <c r="C1" s="3"/>
      <c r="D1" s="3"/>
      <c r="E1" s="3"/>
    </row>
    <row r="2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pans="1:5">
      <c r="A3" s="5">
        <v>1</v>
      </c>
      <c r="B3" s="7" t="s">
        <v>6</v>
      </c>
      <c r="C3" s="8" t="str">
        <f>"370784********5526"</f>
        <v>370784********5526</v>
      </c>
      <c r="D3" s="8" t="s">
        <v>7</v>
      </c>
      <c r="E3" s="8"/>
    </row>
    <row r="4" spans="1:5">
      <c r="A4" s="5">
        <v>2</v>
      </c>
      <c r="B4" s="7" t="s">
        <v>8</v>
      </c>
      <c r="C4" s="8" t="str">
        <f>"460104********1813"</f>
        <v>460104********1813</v>
      </c>
      <c r="D4" s="8" t="s">
        <v>7</v>
      </c>
      <c r="E4" s="8"/>
    </row>
    <row r="5" spans="1:5">
      <c r="A5" s="5">
        <v>3</v>
      </c>
      <c r="B5" s="7" t="s">
        <v>9</v>
      </c>
      <c r="C5" s="8" t="str">
        <f>"460025********002X"</f>
        <v>460025********002X</v>
      </c>
      <c r="D5" s="8" t="s">
        <v>7</v>
      </c>
      <c r="E5" s="8"/>
    </row>
    <row r="6" spans="1:5">
      <c r="A6" s="5">
        <v>4</v>
      </c>
      <c r="B6" s="7" t="s">
        <v>10</v>
      </c>
      <c r="C6" s="8" t="str">
        <f>"410802********0059"</f>
        <v>410802********0059</v>
      </c>
      <c r="D6" s="8" t="s">
        <v>7</v>
      </c>
      <c r="E6" s="8"/>
    </row>
    <row r="7" spans="1:5">
      <c r="A7" s="5">
        <v>5</v>
      </c>
      <c r="B7" s="7" t="s">
        <v>11</v>
      </c>
      <c r="C7" s="8" t="str">
        <f>"460003********3219"</f>
        <v>460003********3219</v>
      </c>
      <c r="D7" s="8" t="s">
        <v>7</v>
      </c>
      <c r="E7" s="8"/>
    </row>
    <row r="8" spans="1:5">
      <c r="A8" s="5">
        <v>6</v>
      </c>
      <c r="B8" s="7" t="s">
        <v>12</v>
      </c>
      <c r="C8" s="8" t="str">
        <f>"460033********2082"</f>
        <v>460033********2082</v>
      </c>
      <c r="D8" s="8" t="s">
        <v>7</v>
      </c>
      <c r="E8" s="8"/>
    </row>
    <row r="9" spans="1:5">
      <c r="A9" s="5">
        <v>7</v>
      </c>
      <c r="B9" s="7" t="s">
        <v>13</v>
      </c>
      <c r="C9" s="8" t="str">
        <f>"460027********5116"</f>
        <v>460027********5116</v>
      </c>
      <c r="D9" s="8" t="s">
        <v>14</v>
      </c>
      <c r="E9" s="8"/>
    </row>
    <row r="10" spans="1:5">
      <c r="A10" s="5">
        <v>8</v>
      </c>
      <c r="B10" s="7" t="s">
        <v>15</v>
      </c>
      <c r="C10" s="8" t="str">
        <f>"441421********0414"</f>
        <v>441421********0414</v>
      </c>
      <c r="D10" s="8" t="s">
        <v>14</v>
      </c>
      <c r="E10" s="8"/>
    </row>
    <row r="11" spans="1:5">
      <c r="A11" s="5">
        <v>9</v>
      </c>
      <c r="B11" s="7" t="s">
        <v>16</v>
      </c>
      <c r="C11" s="8" t="str">
        <f>"410504********0010"</f>
        <v>410504********0010</v>
      </c>
      <c r="D11" s="8" t="s">
        <v>14</v>
      </c>
      <c r="E11" s="8"/>
    </row>
    <row r="12" spans="1:5">
      <c r="A12" s="5">
        <v>10</v>
      </c>
      <c r="B12" s="7" t="s">
        <v>17</v>
      </c>
      <c r="C12" s="8" t="str">
        <f>"500382********8645"</f>
        <v>500382********8645</v>
      </c>
      <c r="D12" s="8" t="s">
        <v>18</v>
      </c>
      <c r="E12" s="8"/>
    </row>
    <row r="13" spans="1:5">
      <c r="A13" s="5">
        <v>11</v>
      </c>
      <c r="B13" s="7" t="s">
        <v>19</v>
      </c>
      <c r="C13" s="8" t="str">
        <f>"411302********0847"</f>
        <v>411302********0847</v>
      </c>
      <c r="D13" s="8" t="s">
        <v>18</v>
      </c>
      <c r="E13" s="8"/>
    </row>
    <row r="14" spans="1:5">
      <c r="A14" s="5">
        <v>12</v>
      </c>
      <c r="B14" s="7" t="s">
        <v>20</v>
      </c>
      <c r="C14" s="8" t="str">
        <f>"412722********8148"</f>
        <v>412722********8148</v>
      </c>
      <c r="D14" s="8" t="s">
        <v>18</v>
      </c>
      <c r="E14" s="8"/>
    </row>
    <row r="15" spans="1:5">
      <c r="A15" s="5">
        <v>13</v>
      </c>
      <c r="B15" s="7" t="s">
        <v>21</v>
      </c>
      <c r="C15" s="8" t="str">
        <f>"140106********0018"</f>
        <v>140106********0018</v>
      </c>
      <c r="D15" s="8" t="s">
        <v>18</v>
      </c>
      <c r="E15" s="8"/>
    </row>
    <row r="16" spans="1:5">
      <c r="A16" s="5">
        <v>14</v>
      </c>
      <c r="B16" s="7" t="s">
        <v>22</v>
      </c>
      <c r="C16" s="8" t="str">
        <f>"460004********2813"</f>
        <v>460004********2813</v>
      </c>
      <c r="D16" s="8" t="s">
        <v>18</v>
      </c>
      <c r="E16" s="8"/>
    </row>
    <row r="17" spans="1:5">
      <c r="A17" s="5">
        <v>15</v>
      </c>
      <c r="B17" s="7" t="s">
        <v>23</v>
      </c>
      <c r="C17" s="8" t="str">
        <f>"340122********2729"</f>
        <v>340122********2729</v>
      </c>
      <c r="D17" s="8" t="s">
        <v>18</v>
      </c>
      <c r="E17" s="8"/>
    </row>
    <row r="18" spans="1:5">
      <c r="A18" s="5">
        <v>16</v>
      </c>
      <c r="B18" s="7" t="s">
        <v>24</v>
      </c>
      <c r="C18" s="8" t="str">
        <f>"130705********0318"</f>
        <v>130705********0318</v>
      </c>
      <c r="D18" s="8" t="s">
        <v>25</v>
      </c>
      <c r="E18" s="8"/>
    </row>
    <row r="19" spans="1:5">
      <c r="A19" s="5">
        <v>17</v>
      </c>
      <c r="B19" s="7" t="s">
        <v>26</v>
      </c>
      <c r="C19" s="8" t="str">
        <f>"370282********0012"</f>
        <v>370282********0012</v>
      </c>
      <c r="D19" s="8" t="s">
        <v>25</v>
      </c>
      <c r="E19" s="8"/>
    </row>
    <row r="20" spans="1:5">
      <c r="A20" s="5">
        <v>18</v>
      </c>
      <c r="B20" s="7" t="s">
        <v>27</v>
      </c>
      <c r="C20" s="8" t="str">
        <f>"460007********4986"</f>
        <v>460007********4986</v>
      </c>
      <c r="D20" s="8" t="s">
        <v>25</v>
      </c>
      <c r="E20" s="8"/>
    </row>
    <row r="21" spans="1:5">
      <c r="A21" s="5">
        <v>19</v>
      </c>
      <c r="B21" s="7" t="s">
        <v>28</v>
      </c>
      <c r="C21" s="8" t="str">
        <f>"460102********1220"</f>
        <v>460102********1220</v>
      </c>
      <c r="D21" s="8" t="s">
        <v>25</v>
      </c>
      <c r="E21" s="8"/>
    </row>
    <row r="22" spans="1:5">
      <c r="A22" s="5">
        <v>20</v>
      </c>
      <c r="B22" s="7" t="s">
        <v>29</v>
      </c>
      <c r="C22" s="8" t="str">
        <f>"511622********6427"</f>
        <v>511622********6427</v>
      </c>
      <c r="D22" s="8" t="s">
        <v>25</v>
      </c>
      <c r="E22" s="8"/>
    </row>
    <row r="23" spans="1:5">
      <c r="A23" s="5">
        <v>21</v>
      </c>
      <c r="B23" s="7" t="s">
        <v>30</v>
      </c>
      <c r="C23" s="8" t="str">
        <f>"469028********1212"</f>
        <v>469028********1212</v>
      </c>
      <c r="D23" s="8" t="s">
        <v>25</v>
      </c>
      <c r="E23" s="8"/>
    </row>
    <row r="24" spans="1:5">
      <c r="A24" s="5">
        <v>22</v>
      </c>
      <c r="B24" s="7" t="s">
        <v>31</v>
      </c>
      <c r="C24" s="8" t="str">
        <f>"460103********1522"</f>
        <v>460103********1522</v>
      </c>
      <c r="D24" s="8" t="s">
        <v>32</v>
      </c>
      <c r="E24" s="8"/>
    </row>
    <row r="25" spans="1:5">
      <c r="A25" s="5">
        <v>23</v>
      </c>
      <c r="B25" s="7" t="s">
        <v>33</v>
      </c>
      <c r="C25" s="8" t="str">
        <f>"460103********0927"</f>
        <v>460103********0927</v>
      </c>
      <c r="D25" s="8" t="s">
        <v>32</v>
      </c>
      <c r="E25" s="8"/>
    </row>
    <row r="26" spans="1:5">
      <c r="A26" s="5">
        <v>24</v>
      </c>
      <c r="B26" s="7" t="s">
        <v>34</v>
      </c>
      <c r="C26" s="8" t="str">
        <f>"460022********0069"</f>
        <v>460022********0069</v>
      </c>
      <c r="D26" s="8" t="s">
        <v>32</v>
      </c>
      <c r="E26" s="8"/>
    </row>
    <row r="27" spans="1:5">
      <c r="A27" s="5">
        <v>25</v>
      </c>
      <c r="B27" s="7" t="s">
        <v>35</v>
      </c>
      <c r="C27" s="8" t="str">
        <f>"460103********212X"</f>
        <v>460103********212X</v>
      </c>
      <c r="D27" s="8" t="s">
        <v>32</v>
      </c>
      <c r="E27" s="8"/>
    </row>
    <row r="28" spans="1:5">
      <c r="A28" s="5">
        <v>26</v>
      </c>
      <c r="B28" s="7" t="s">
        <v>36</v>
      </c>
      <c r="C28" s="8" t="str">
        <f>"422823********1164"</f>
        <v>422823********1164</v>
      </c>
      <c r="D28" s="8" t="s">
        <v>32</v>
      </c>
      <c r="E28" s="8"/>
    </row>
    <row r="29" spans="1:5">
      <c r="A29" s="5">
        <v>27</v>
      </c>
      <c r="B29" s="7" t="s">
        <v>37</v>
      </c>
      <c r="C29" s="8" t="str">
        <f>"460102********182X"</f>
        <v>460102********182X</v>
      </c>
      <c r="D29" s="8" t="s">
        <v>32</v>
      </c>
      <c r="E29" s="8"/>
    </row>
    <row r="30" spans="1:5">
      <c r="A30" s="5">
        <v>28</v>
      </c>
      <c r="B30" s="7" t="s">
        <v>38</v>
      </c>
      <c r="C30" s="8" t="str">
        <f>"640122********004X"</f>
        <v>640122********004X</v>
      </c>
      <c r="D30" s="8" t="s">
        <v>32</v>
      </c>
      <c r="E30" s="8"/>
    </row>
    <row r="31" spans="1:5">
      <c r="A31" s="5">
        <v>29</v>
      </c>
      <c r="B31" s="7" t="s">
        <v>39</v>
      </c>
      <c r="C31" s="8" t="str">
        <f>"511028********8259"</f>
        <v>511028********8259</v>
      </c>
      <c r="D31" s="8" t="s">
        <v>32</v>
      </c>
      <c r="E31" s="8"/>
    </row>
    <row r="32" spans="1:5">
      <c r="A32" s="5">
        <v>30</v>
      </c>
      <c r="B32" s="7" t="s">
        <v>40</v>
      </c>
      <c r="C32" s="8" t="str">
        <f>"441284********5627"</f>
        <v>441284********5627</v>
      </c>
      <c r="D32" s="8" t="s">
        <v>41</v>
      </c>
      <c r="E32" s="8"/>
    </row>
    <row r="33" spans="1:5">
      <c r="A33" s="5">
        <v>31</v>
      </c>
      <c r="B33" s="7" t="s">
        <v>42</v>
      </c>
      <c r="C33" s="8" t="str">
        <f>"362427********0328"</f>
        <v>362427********0328</v>
      </c>
      <c r="D33" s="8" t="s">
        <v>41</v>
      </c>
      <c r="E33" s="8"/>
    </row>
    <row r="34" spans="1:5">
      <c r="A34" s="5">
        <v>32</v>
      </c>
      <c r="B34" s="7" t="s">
        <v>43</v>
      </c>
      <c r="C34" s="8" t="str">
        <f>"410923********0020"</f>
        <v>410923********0020</v>
      </c>
      <c r="D34" s="8" t="s">
        <v>41</v>
      </c>
      <c r="E34" s="8"/>
    </row>
    <row r="35" spans="1:5">
      <c r="A35" s="5">
        <v>33</v>
      </c>
      <c r="B35" s="7" t="s">
        <v>44</v>
      </c>
      <c r="C35" s="8" t="str">
        <f>"460002********1027"</f>
        <v>460002********1027</v>
      </c>
      <c r="D35" s="8" t="s">
        <v>41</v>
      </c>
      <c r="E35" s="8"/>
    </row>
    <row r="36" spans="1:5">
      <c r="A36" s="5">
        <v>34</v>
      </c>
      <c r="B36" s="7" t="s">
        <v>45</v>
      </c>
      <c r="C36" s="8" t="str">
        <f>"460103********1526"</f>
        <v>460103********1526</v>
      </c>
      <c r="D36" s="8" t="s">
        <v>41</v>
      </c>
      <c r="E36" s="8"/>
    </row>
    <row r="37" spans="1:5">
      <c r="A37" s="5">
        <v>35</v>
      </c>
      <c r="B37" s="7" t="s">
        <v>46</v>
      </c>
      <c r="C37" s="8" t="str">
        <f>"460030********2124"</f>
        <v>460030********2124</v>
      </c>
      <c r="D37" s="8" t="s">
        <v>41</v>
      </c>
      <c r="E37" s="8"/>
    </row>
    <row r="38" spans="1:5">
      <c r="A38" s="5">
        <v>36</v>
      </c>
      <c r="B38" s="7" t="s">
        <v>47</v>
      </c>
      <c r="C38" s="8" t="str">
        <f>"360430********1914"</f>
        <v>360430********1914</v>
      </c>
      <c r="D38" s="8" t="s">
        <v>41</v>
      </c>
      <c r="E38" s="8"/>
    </row>
    <row r="39" spans="1:5">
      <c r="A39" s="5">
        <v>37</v>
      </c>
      <c r="B39" s="7" t="s">
        <v>48</v>
      </c>
      <c r="C39" s="8" t="str">
        <f>"411325********9048"</f>
        <v>411325********9048</v>
      </c>
      <c r="D39" s="8" t="s">
        <v>49</v>
      </c>
      <c r="E39" s="8"/>
    </row>
    <row r="40" spans="1:5">
      <c r="A40" s="5">
        <v>38</v>
      </c>
      <c r="B40" s="9" t="s">
        <v>50</v>
      </c>
      <c r="C40" s="8" t="str">
        <f>"230182********2024"</f>
        <v>230182********2024</v>
      </c>
      <c r="D40" s="8" t="s">
        <v>49</v>
      </c>
      <c r="E40" s="8"/>
    </row>
    <row r="41" spans="1:5">
      <c r="A41" s="5">
        <v>39</v>
      </c>
      <c r="B41" s="9" t="s">
        <v>51</v>
      </c>
      <c r="C41" s="8" t="str">
        <f>"152601********2117"</f>
        <v>152601********2117</v>
      </c>
      <c r="D41" s="8" t="s">
        <v>49</v>
      </c>
      <c r="E41" s="8"/>
    </row>
    <row r="42" spans="1:5">
      <c r="A42" s="5">
        <v>40</v>
      </c>
      <c r="B42" s="7" t="s">
        <v>52</v>
      </c>
      <c r="C42" s="8" t="str">
        <f>"152224********3026"</f>
        <v>152224********3026</v>
      </c>
      <c r="D42" s="8" t="s">
        <v>49</v>
      </c>
      <c r="E42" s="8"/>
    </row>
    <row r="43" spans="1:5">
      <c r="A43" s="5">
        <v>41</v>
      </c>
      <c r="B43" s="7" t="s">
        <v>53</v>
      </c>
      <c r="C43" s="8" t="str">
        <f>"460003********2228"</f>
        <v>460003********2228</v>
      </c>
      <c r="D43" s="8" t="s">
        <v>49</v>
      </c>
      <c r="E43" s="8"/>
    </row>
    <row r="44" spans="1:5">
      <c r="A44" s="5">
        <v>42</v>
      </c>
      <c r="B44" s="7" t="s">
        <v>54</v>
      </c>
      <c r="C44" s="8" t="str">
        <f>"420222********834X"</f>
        <v>420222********834X</v>
      </c>
      <c r="D44" s="8" t="s">
        <v>49</v>
      </c>
      <c r="E44" s="8"/>
    </row>
    <row r="45" spans="1:5">
      <c r="A45" s="5">
        <v>43</v>
      </c>
      <c r="B45" s="7" t="s">
        <v>55</v>
      </c>
      <c r="C45" s="8" t="str">
        <f>"350582********2025"</f>
        <v>350582********2025</v>
      </c>
      <c r="D45" s="8" t="s">
        <v>49</v>
      </c>
      <c r="E45" s="8"/>
    </row>
    <row r="46" spans="1:5">
      <c r="A46" s="5">
        <v>44</v>
      </c>
      <c r="B46" s="7" t="s">
        <v>56</v>
      </c>
      <c r="C46" s="8" t="str">
        <f>"460103********0924"</f>
        <v>460103********0924</v>
      </c>
      <c r="D46" s="8" t="s">
        <v>49</v>
      </c>
      <c r="E46" s="8"/>
    </row>
    <row r="47" spans="1:5">
      <c r="A47" s="5">
        <v>45</v>
      </c>
      <c r="B47" s="7" t="s">
        <v>57</v>
      </c>
      <c r="C47" s="8" t="str">
        <f>"460200********3341"</f>
        <v>460200********3341</v>
      </c>
      <c r="D47" s="8" t="s">
        <v>49</v>
      </c>
      <c r="E47" s="8"/>
    </row>
    <row r="48" spans="1:5">
      <c r="A48" s="5">
        <v>46</v>
      </c>
      <c r="B48" s="7" t="s">
        <v>58</v>
      </c>
      <c r="C48" s="8" t="str">
        <f>"360722********0046"</f>
        <v>360722********0046</v>
      </c>
      <c r="D48" s="8" t="s">
        <v>49</v>
      </c>
      <c r="E48" s="8"/>
    </row>
    <row r="49" spans="1:5">
      <c r="A49" s="5">
        <v>47</v>
      </c>
      <c r="B49" s="9" t="s">
        <v>59</v>
      </c>
      <c r="C49" s="8" t="str">
        <f>"130683********3328"</f>
        <v>130683********3328</v>
      </c>
      <c r="D49" s="8" t="s">
        <v>49</v>
      </c>
      <c r="E49" s="8"/>
    </row>
    <row r="50" spans="1:5">
      <c r="A50" s="5">
        <v>48</v>
      </c>
      <c r="B50" s="7" t="s">
        <v>60</v>
      </c>
      <c r="C50" s="8" t="str">
        <f>"230603********3320"</f>
        <v>230603********3320</v>
      </c>
      <c r="D50" s="8" t="s">
        <v>49</v>
      </c>
      <c r="E50" s="8"/>
    </row>
    <row r="51" spans="1:5">
      <c r="A51" s="5">
        <v>49</v>
      </c>
      <c r="B51" s="7" t="s">
        <v>61</v>
      </c>
      <c r="C51" s="8" t="str">
        <f>"500242********2359"</f>
        <v>500242********2359</v>
      </c>
      <c r="D51" s="8" t="s">
        <v>49</v>
      </c>
      <c r="E51" s="8"/>
    </row>
    <row r="52" spans="1:5">
      <c r="A52" s="5">
        <v>50</v>
      </c>
      <c r="B52" s="7" t="s">
        <v>62</v>
      </c>
      <c r="C52" s="8" t="str">
        <f>"460030********0329"</f>
        <v>460030********0329</v>
      </c>
      <c r="D52" s="8" t="s">
        <v>49</v>
      </c>
      <c r="E52" s="8"/>
    </row>
    <row r="53" spans="1:5">
      <c r="A53" s="5">
        <v>51</v>
      </c>
      <c r="B53" s="7" t="s">
        <v>63</v>
      </c>
      <c r="C53" s="8" t="str">
        <f>"362330********879X"</f>
        <v>362330********879X</v>
      </c>
      <c r="D53" s="8" t="s">
        <v>49</v>
      </c>
      <c r="E53" s="8"/>
    </row>
    <row r="54" spans="1:5">
      <c r="A54" s="5">
        <v>52</v>
      </c>
      <c r="B54" s="7" t="s">
        <v>64</v>
      </c>
      <c r="C54" s="8" t="str">
        <f>"460031********3629"</f>
        <v>460031********3629</v>
      </c>
      <c r="D54" s="8" t="s">
        <v>49</v>
      </c>
      <c r="E54" s="8"/>
    </row>
    <row r="55" spans="1:5">
      <c r="A55" s="5">
        <v>53</v>
      </c>
      <c r="B55" s="7" t="s">
        <v>65</v>
      </c>
      <c r="C55" s="8" t="str">
        <f>"141123********002X"</f>
        <v>141123********002X</v>
      </c>
      <c r="D55" s="8" t="s">
        <v>49</v>
      </c>
      <c r="E55" s="8"/>
    </row>
    <row r="56" spans="1:5">
      <c r="A56" s="5">
        <v>54</v>
      </c>
      <c r="B56" s="7" t="s">
        <v>66</v>
      </c>
      <c r="C56" s="8" t="str">
        <f>"460007********4968"</f>
        <v>460007********4968</v>
      </c>
      <c r="D56" s="8" t="s">
        <v>49</v>
      </c>
      <c r="E56" s="8"/>
    </row>
    <row r="57" spans="1:5">
      <c r="A57" s="5">
        <v>55</v>
      </c>
      <c r="B57" s="7" t="s">
        <v>67</v>
      </c>
      <c r="C57" s="8" t="str">
        <f>"460004********421X"</f>
        <v>460004********421X</v>
      </c>
      <c r="D57" s="8" t="s">
        <v>49</v>
      </c>
      <c r="E57" s="8"/>
    </row>
    <row r="58" spans="1:5">
      <c r="A58" s="5">
        <v>56</v>
      </c>
      <c r="B58" s="7" t="s">
        <v>68</v>
      </c>
      <c r="C58" s="8" t="str">
        <f>"469027********3889"</f>
        <v>469027********3889</v>
      </c>
      <c r="D58" s="8" t="s">
        <v>49</v>
      </c>
      <c r="E58" s="8"/>
    </row>
    <row r="59" spans="1:5">
      <c r="A59" s="5">
        <v>57</v>
      </c>
      <c r="B59" s="7" t="s">
        <v>69</v>
      </c>
      <c r="C59" s="8" t="str">
        <f>"412825********6122"</f>
        <v>412825********6122</v>
      </c>
      <c r="D59" s="8" t="s">
        <v>49</v>
      </c>
      <c r="E59" s="8"/>
    </row>
    <row r="60" spans="1:5">
      <c r="A60" s="5">
        <v>58</v>
      </c>
      <c r="B60" s="7" t="s">
        <v>70</v>
      </c>
      <c r="C60" s="8" t="str">
        <f>"210727********122X"</f>
        <v>210727********122X</v>
      </c>
      <c r="D60" s="8" t="s">
        <v>49</v>
      </c>
      <c r="E60" s="8"/>
    </row>
    <row r="61" spans="1:5">
      <c r="A61" s="5">
        <v>59</v>
      </c>
      <c r="B61" s="7" t="s">
        <v>71</v>
      </c>
      <c r="C61" s="8" t="str">
        <f>"440281********842X"</f>
        <v>440281********842X</v>
      </c>
      <c r="D61" s="8" t="s">
        <v>49</v>
      </c>
      <c r="E61" s="8"/>
    </row>
    <row r="62" spans="1:5">
      <c r="A62" s="5">
        <v>60</v>
      </c>
      <c r="B62" s="7" t="s">
        <v>72</v>
      </c>
      <c r="C62" s="8" t="str">
        <f>"420381********0622"</f>
        <v>420381********0622</v>
      </c>
      <c r="D62" s="8" t="s">
        <v>49</v>
      </c>
      <c r="E62" s="8"/>
    </row>
    <row r="63" spans="1:5">
      <c r="A63" s="5">
        <v>61</v>
      </c>
      <c r="B63" s="7" t="s">
        <v>73</v>
      </c>
      <c r="C63" s="8" t="str">
        <f>"460004********0227"</f>
        <v>460004********0227</v>
      </c>
      <c r="D63" s="8" t="s">
        <v>49</v>
      </c>
      <c r="E63" s="8"/>
    </row>
    <row r="64" spans="1:5">
      <c r="A64" s="5">
        <v>62</v>
      </c>
      <c r="B64" s="7" t="s">
        <v>74</v>
      </c>
      <c r="C64" s="8" t="str">
        <f>"533222********2547"</f>
        <v>533222********2547</v>
      </c>
      <c r="D64" s="8" t="s">
        <v>49</v>
      </c>
      <c r="E64" s="8"/>
    </row>
    <row r="65" spans="1:5">
      <c r="A65" s="5">
        <v>63</v>
      </c>
      <c r="B65" s="7" t="s">
        <v>75</v>
      </c>
      <c r="C65" s="8" t="str">
        <f>"533325********1665"</f>
        <v>533325********1665</v>
      </c>
      <c r="D65" s="8" t="s">
        <v>49</v>
      </c>
      <c r="E65" s="8"/>
    </row>
    <row r="66" spans="1:5">
      <c r="A66" s="5">
        <v>64</v>
      </c>
      <c r="B66" s="7" t="s">
        <v>76</v>
      </c>
      <c r="C66" s="8" t="str">
        <f>"440582********5129"</f>
        <v>440582********5129</v>
      </c>
      <c r="D66" s="8" t="s">
        <v>49</v>
      </c>
      <c r="E66" s="8"/>
    </row>
    <row r="67" spans="1:5">
      <c r="A67" s="5">
        <v>65</v>
      </c>
      <c r="B67" s="7" t="s">
        <v>77</v>
      </c>
      <c r="C67" s="8" t="str">
        <f>"460103********0316"</f>
        <v>460103********0316</v>
      </c>
      <c r="D67" s="8" t="s">
        <v>49</v>
      </c>
      <c r="E67" s="8"/>
    </row>
    <row r="68" spans="1:5">
      <c r="A68" s="5">
        <v>66</v>
      </c>
      <c r="B68" s="7" t="s">
        <v>78</v>
      </c>
      <c r="C68" s="8" t="str">
        <f>"469021********1224"</f>
        <v>469021********1224</v>
      </c>
      <c r="D68" s="8" t="s">
        <v>49</v>
      </c>
      <c r="E68" s="8"/>
    </row>
    <row r="69" spans="1:5">
      <c r="A69" s="5">
        <v>67</v>
      </c>
      <c r="B69" s="7" t="s">
        <v>79</v>
      </c>
      <c r="C69" s="8" t="str">
        <f>"412722********1548"</f>
        <v>412722********1548</v>
      </c>
      <c r="D69" s="8" t="s">
        <v>49</v>
      </c>
      <c r="E69" s="8"/>
    </row>
    <row r="70" spans="1:5">
      <c r="A70" s="5">
        <v>68</v>
      </c>
      <c r="B70" s="7" t="s">
        <v>80</v>
      </c>
      <c r="C70" s="8" t="str">
        <f>"411502********0529"</f>
        <v>411502********0529</v>
      </c>
      <c r="D70" s="8" t="s">
        <v>49</v>
      </c>
      <c r="E70" s="8"/>
    </row>
    <row r="71" spans="1:5">
      <c r="A71" s="5">
        <v>69</v>
      </c>
      <c r="B71" s="7" t="s">
        <v>81</v>
      </c>
      <c r="C71" s="8" t="str">
        <f>"412823********0053"</f>
        <v>412823********0053</v>
      </c>
      <c r="D71" s="8" t="s">
        <v>49</v>
      </c>
      <c r="E71" s="8"/>
    </row>
  </sheetData>
  <sortState ref="B2:E70">
    <sortCondition ref="D2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data_2024-12-05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谢彦博</cp:lastModifiedBy>
  <dcterms:created xsi:type="dcterms:W3CDTF">2024-12-05T10:13:00Z</dcterms:created>
  <dcterms:modified xsi:type="dcterms:W3CDTF">2024-12-05T10:53:04Z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8981AB29FB6A4ACF928D42B30D39C314_13</vt:lpwstr>
  </property>
  <property fmtid="{D5CDD505-2E9C-101B-9397-08002B2CF9AE}" pid="3" name="KSOProductBuildVer">
    <vt:lpwstr>2052-12.1.0.19302</vt:lpwstr>
  </property>
</Properties>
</file>