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义务教育学校" sheetId="1" r:id="rId1"/>
    <sheet name="公办幼儿园" sheetId="2" r:id="rId2"/>
  </sheets>
  <definedNames>
    <definedName name="_xlnm._FilterDatabase" localSheetId="0" hidden="1">义务教育学校!$A$2:$L$207</definedName>
    <definedName name="_xlnm._FilterDatabase" localSheetId="1" hidden="1">公办幼儿园!$A$2:$L$48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<sst xmlns="http://schemas.openxmlformats.org/spreadsheetml/2006/main" count="1030" uniqueCount="533">
  <si>
    <t>2024年7月21日襄州区公开招聘义务教育学校及公办幼儿园教师面试成绩及总成绩表</t>
  </si>
  <si>
    <t>序号</t>
  </si>
  <si>
    <t>姓名</t>
  </si>
  <si>
    <t>性别</t>
  </si>
  <si>
    <t>准考证号</t>
  </si>
  <si>
    <t>拟报考的学科名称</t>
  </si>
  <si>
    <t>岗位招聘数</t>
  </si>
  <si>
    <t>笔试成绩</t>
  </si>
  <si>
    <t>笔试成绩*40%</t>
  </si>
  <si>
    <t>面试成绩</t>
  </si>
  <si>
    <t>面试成绩*60%</t>
  </si>
  <si>
    <t>综合成绩</t>
  </si>
  <si>
    <t>排名</t>
  </si>
  <si>
    <t>张诗扬</t>
  </si>
  <si>
    <t>女</t>
  </si>
  <si>
    <t>33074061200405</t>
  </si>
  <si>
    <t>初中物理（城镇义务教育学校教师岗）</t>
  </si>
  <si>
    <t>姚远</t>
  </si>
  <si>
    <t>33074061200125</t>
  </si>
  <si>
    <t>彭龙琰</t>
  </si>
  <si>
    <t>33074010307922</t>
  </si>
  <si>
    <t>董俊龙</t>
  </si>
  <si>
    <t>男</t>
  </si>
  <si>
    <t>33074010308308</t>
  </si>
  <si>
    <t>王崔豪</t>
  </si>
  <si>
    <t>33074061200208</t>
  </si>
  <si>
    <t>周磊喜</t>
  </si>
  <si>
    <t>33074061200209</t>
  </si>
  <si>
    <t>吉道隆</t>
  </si>
  <si>
    <t>33074061200323</t>
  </si>
  <si>
    <t>张玲茜</t>
  </si>
  <si>
    <t>33074090404712</t>
  </si>
  <si>
    <t>吴欣</t>
  </si>
  <si>
    <t>33074061200417</t>
  </si>
  <si>
    <t>蔡魏珂珂</t>
  </si>
  <si>
    <t>33074050402622</t>
  </si>
  <si>
    <t>殷红红</t>
  </si>
  <si>
    <t>33074010308629</t>
  </si>
  <si>
    <t>卢耀宗</t>
  </si>
  <si>
    <t>33074020601813</t>
  </si>
  <si>
    <t>李银龙</t>
  </si>
  <si>
    <t>33074010308124</t>
  </si>
  <si>
    <t>许思怡</t>
  </si>
  <si>
    <t>33074010308525</t>
  </si>
  <si>
    <t>方宇晨</t>
  </si>
  <si>
    <t>33074010308112</t>
  </si>
  <si>
    <t>李宁慧</t>
  </si>
  <si>
    <t>33074061200422</t>
  </si>
  <si>
    <t>王志杰</t>
  </si>
  <si>
    <t>33074061200115</t>
  </si>
  <si>
    <t>周立坤</t>
  </si>
  <si>
    <t>33074061200130</t>
  </si>
  <si>
    <t>张俊婷</t>
  </si>
  <si>
    <t>33074061200409</t>
  </si>
  <si>
    <t>邹祖旭</t>
  </si>
  <si>
    <t>33074061200327</t>
  </si>
  <si>
    <t>陈海果</t>
  </si>
  <si>
    <t>33074061200503</t>
  </si>
  <si>
    <t>海婧怡</t>
  </si>
  <si>
    <t>23074061200510</t>
  </si>
  <si>
    <t>初中物理（地方自主招聘农村教师岗）</t>
  </si>
  <si>
    <t>陈瑞恒</t>
  </si>
  <si>
    <t>23074061200420</t>
  </si>
  <si>
    <t>李文博</t>
  </si>
  <si>
    <t>23074061200427</t>
  </si>
  <si>
    <t>罗路寒</t>
  </si>
  <si>
    <t>23074061200126</t>
  </si>
  <si>
    <t>方志</t>
  </si>
  <si>
    <t>23074120207202</t>
  </si>
  <si>
    <t>李腾</t>
  </si>
  <si>
    <t>23074061200302</t>
  </si>
  <si>
    <t>张晨旭</t>
  </si>
  <si>
    <t>23074061200123</t>
  </si>
  <si>
    <t>黄婧玥</t>
  </si>
  <si>
    <t>23074050402717</t>
  </si>
  <si>
    <t>张猛飞</t>
  </si>
  <si>
    <t>23074061200329</t>
  </si>
  <si>
    <t>李康</t>
  </si>
  <si>
    <t>23074061200316</t>
  </si>
  <si>
    <t>代臣</t>
  </si>
  <si>
    <t>23074280904803</t>
  </si>
  <si>
    <t>曾佳</t>
  </si>
  <si>
    <t>23094061201408</t>
  </si>
  <si>
    <t>初中生物（地方自主招聘农村教师岗）</t>
  </si>
  <si>
    <t>李璐璐</t>
  </si>
  <si>
    <t>23094061201302</t>
  </si>
  <si>
    <t>郭文沁</t>
  </si>
  <si>
    <t>23094061201205</t>
  </si>
  <si>
    <t>李璐</t>
  </si>
  <si>
    <t>23094010308924</t>
  </si>
  <si>
    <t>石银林</t>
  </si>
  <si>
    <t>23094280205505</t>
  </si>
  <si>
    <t>王俊楠</t>
  </si>
  <si>
    <t>23094061201507</t>
  </si>
  <si>
    <t>曾露</t>
  </si>
  <si>
    <t>23094940202425</t>
  </si>
  <si>
    <t>胡昊</t>
  </si>
  <si>
    <t>23094280206302</t>
  </si>
  <si>
    <t>张国栋</t>
  </si>
  <si>
    <t>23094061201208</t>
  </si>
  <si>
    <t>庹芙蓉</t>
  </si>
  <si>
    <t>23094010309217</t>
  </si>
  <si>
    <t>杨冰</t>
  </si>
  <si>
    <t>23094010309006</t>
  </si>
  <si>
    <t>陈小倩</t>
  </si>
  <si>
    <t>23094010309208</t>
  </si>
  <si>
    <t>刘贤</t>
  </si>
  <si>
    <t>23094061201630</t>
  </si>
  <si>
    <t>龚梦娜</t>
  </si>
  <si>
    <t>23094061201207</t>
  </si>
  <si>
    <t>崔高琴</t>
  </si>
  <si>
    <t>23094020602711</t>
  </si>
  <si>
    <t>曾运坤</t>
  </si>
  <si>
    <t>33094061201318</t>
  </si>
  <si>
    <t>初中生物（城镇义务教育学校教师岗）</t>
  </si>
  <si>
    <t>甘丽萍</t>
  </si>
  <si>
    <t>33094061201417</t>
  </si>
  <si>
    <t>郝俊满</t>
  </si>
  <si>
    <t>33094061201607</t>
  </si>
  <si>
    <t>谢雨欣</t>
  </si>
  <si>
    <t>33094020602618</t>
  </si>
  <si>
    <t>陈晓娇</t>
  </si>
  <si>
    <t>33094030104002</t>
  </si>
  <si>
    <t>左添翼</t>
  </si>
  <si>
    <t>33094061201305</t>
  </si>
  <si>
    <t>温晶捷</t>
  </si>
  <si>
    <t>33094010309423</t>
  </si>
  <si>
    <t>龚婉婷</t>
  </si>
  <si>
    <t>33094010309124</t>
  </si>
  <si>
    <t>饶明鑫</t>
  </si>
  <si>
    <t>33094010309210</t>
  </si>
  <si>
    <t>李格</t>
  </si>
  <si>
    <t>33094280205607</t>
  </si>
  <si>
    <t>李红叶</t>
  </si>
  <si>
    <t>33094061201322</t>
  </si>
  <si>
    <t>宋妮娜</t>
  </si>
  <si>
    <t>33094110509128</t>
  </si>
  <si>
    <t>赵超</t>
  </si>
  <si>
    <t>33094061201611</t>
  </si>
  <si>
    <t>向银梅</t>
  </si>
  <si>
    <t>33094050403029</t>
  </si>
  <si>
    <t>刘申奥</t>
  </si>
  <si>
    <t>33094010309303</t>
  </si>
  <si>
    <t>任静</t>
  </si>
  <si>
    <t>33094061201514</t>
  </si>
  <si>
    <t>韦新宇</t>
  </si>
  <si>
    <t>33094061201412</t>
  </si>
  <si>
    <t>马潇</t>
  </si>
  <si>
    <t>33094010309309</t>
  </si>
  <si>
    <t>刘诗怡</t>
  </si>
  <si>
    <t>33054061101124</t>
  </si>
  <si>
    <t>初中历史（城镇义务教育学校教师岗）</t>
  </si>
  <si>
    <t>陈诗雨</t>
  </si>
  <si>
    <t>33054110506703</t>
  </si>
  <si>
    <t>杨李满</t>
  </si>
  <si>
    <t>33054061101212</t>
  </si>
  <si>
    <t>田志琦</t>
  </si>
  <si>
    <t>33054061100903</t>
  </si>
  <si>
    <t>刘静怡</t>
  </si>
  <si>
    <t>33054061101010</t>
  </si>
  <si>
    <t>汪家运</t>
  </si>
  <si>
    <t>33054020503801</t>
  </si>
  <si>
    <t>樊冬妮</t>
  </si>
  <si>
    <t>33054061101308</t>
  </si>
  <si>
    <t>孙格</t>
  </si>
  <si>
    <t>33054061101126</t>
  </si>
  <si>
    <t>徐景瑞</t>
  </si>
  <si>
    <t>33054061100915</t>
  </si>
  <si>
    <t>王慧婕</t>
  </si>
  <si>
    <t>23064061101626</t>
  </si>
  <si>
    <t>初中地理（地方自主招聘农村教师岗)</t>
  </si>
  <si>
    <t>张艺璇</t>
  </si>
  <si>
    <t>23064061101803</t>
  </si>
  <si>
    <t>田金刚</t>
  </si>
  <si>
    <t>23064280108311</t>
  </si>
  <si>
    <t>陈利果</t>
  </si>
  <si>
    <t>23064061101819</t>
  </si>
  <si>
    <t>兰杜娟</t>
  </si>
  <si>
    <t>23064061101719</t>
  </si>
  <si>
    <t>谷宇格</t>
  </si>
  <si>
    <t>23064061101814</t>
  </si>
  <si>
    <t>黄鹤</t>
  </si>
  <si>
    <t>23064280108823</t>
  </si>
  <si>
    <t>赵茹婷</t>
  </si>
  <si>
    <t>23064061101622</t>
  </si>
  <si>
    <t>桂一潇</t>
  </si>
  <si>
    <t>23064061101716</t>
  </si>
  <si>
    <t>赵冬生</t>
  </si>
  <si>
    <t>23064061101617</t>
  </si>
  <si>
    <t>蒋小丽</t>
  </si>
  <si>
    <t>23064061101704</t>
  </si>
  <si>
    <t>康佳怡</t>
  </si>
  <si>
    <t>23064061101511</t>
  </si>
  <si>
    <t>陈兴燃</t>
  </si>
  <si>
    <t>23064050402419</t>
  </si>
  <si>
    <t>朱晶晶</t>
  </si>
  <si>
    <t>23064061101725</t>
  </si>
  <si>
    <t>李雨竹</t>
  </si>
  <si>
    <t>23064061101512</t>
  </si>
  <si>
    <t>徐洁</t>
  </si>
  <si>
    <t>33064061101503</t>
  </si>
  <si>
    <t>初中地理(城镇义务教育学校教师岗)</t>
  </si>
  <si>
    <t>黄婕嫔</t>
  </si>
  <si>
    <t>33064061101915</t>
  </si>
  <si>
    <t>黎巧芸</t>
  </si>
  <si>
    <t>33064030103305</t>
  </si>
  <si>
    <t>伍世意</t>
  </si>
  <si>
    <t>33064061101818</t>
  </si>
  <si>
    <t>蔡雅蝶</t>
  </si>
  <si>
    <t>33064030103210</t>
  </si>
  <si>
    <t>税晶晶</t>
  </si>
  <si>
    <t>33064050402403</t>
  </si>
  <si>
    <t>钟佳妮</t>
  </si>
  <si>
    <t>33064061101509</t>
  </si>
  <si>
    <t>贾磊</t>
  </si>
  <si>
    <t>33064020504204</t>
  </si>
  <si>
    <t>付业倩</t>
  </si>
  <si>
    <t>33064960104419</t>
  </si>
  <si>
    <t>陈雪梅</t>
  </si>
  <si>
    <t>33064020504312</t>
  </si>
  <si>
    <t>邵笑</t>
  </si>
  <si>
    <t>33064061101713</t>
  </si>
  <si>
    <t>马涵琦</t>
  </si>
  <si>
    <t>33064061101525</t>
  </si>
  <si>
    <t>陈伊莎</t>
  </si>
  <si>
    <t>33064010114620</t>
  </si>
  <si>
    <t>吴欣然</t>
  </si>
  <si>
    <t>33064110507313</t>
  </si>
  <si>
    <t>冯澜湘</t>
  </si>
  <si>
    <t>33064061101807</t>
  </si>
  <si>
    <t>戴湘楚</t>
  </si>
  <si>
    <t>33064061101811</t>
  </si>
  <si>
    <t>王雨竹</t>
  </si>
  <si>
    <t>33064020504225</t>
  </si>
  <si>
    <t>罗青云</t>
  </si>
  <si>
    <t>33064061101806</t>
  </si>
  <si>
    <t>李思洁</t>
  </si>
  <si>
    <t>33064061101508</t>
  </si>
  <si>
    <t>蔡雪琪</t>
  </si>
  <si>
    <t>33064010114726</t>
  </si>
  <si>
    <t>吕博文</t>
  </si>
  <si>
    <t>33114061202209</t>
  </si>
  <si>
    <t>初中体育与健康(城镇义务教育学校教师岗)</t>
  </si>
  <si>
    <t>张相轶</t>
  </si>
  <si>
    <t>33114280701023</t>
  </si>
  <si>
    <t>蒋光超</t>
  </si>
  <si>
    <t>33114061202704</t>
  </si>
  <si>
    <t>何闯</t>
  </si>
  <si>
    <t>33114010603030</t>
  </si>
  <si>
    <t>袁浩</t>
  </si>
  <si>
    <t>33114280701101</t>
  </si>
  <si>
    <t>谢佳琳</t>
  </si>
  <si>
    <t>33114061202218</t>
  </si>
  <si>
    <t>石雪梅</t>
  </si>
  <si>
    <t>33114061202103</t>
  </si>
  <si>
    <t>张李想</t>
  </si>
  <si>
    <t>33114020603521</t>
  </si>
  <si>
    <t>覃婷婷</t>
  </si>
  <si>
    <t>33114061202512</t>
  </si>
  <si>
    <t>刘炳坤</t>
  </si>
  <si>
    <t>33114010603402</t>
  </si>
  <si>
    <t>徐缵</t>
  </si>
  <si>
    <t>33114061202705</t>
  </si>
  <si>
    <t>李邵伟</t>
  </si>
  <si>
    <t>33114061202424</t>
  </si>
  <si>
    <t>杨婷婷</t>
  </si>
  <si>
    <t>33114061202804</t>
  </si>
  <si>
    <t>王文焕</t>
  </si>
  <si>
    <t>33114061202312</t>
  </si>
  <si>
    <t>王楚涵</t>
  </si>
  <si>
    <t>33114061202110</t>
  </si>
  <si>
    <t>宦忠发</t>
  </si>
  <si>
    <t>33114061202416</t>
  </si>
  <si>
    <t>李建坤</t>
  </si>
  <si>
    <t>33114010603423</t>
  </si>
  <si>
    <t>叶子航</t>
  </si>
  <si>
    <t>33114010603718</t>
  </si>
  <si>
    <t>张海燕</t>
  </si>
  <si>
    <t>22074060602807</t>
  </si>
  <si>
    <t>小学体育(地方自主招聘农村教师岗)</t>
  </si>
  <si>
    <t>张斯程</t>
  </si>
  <si>
    <t>22074060601419</t>
  </si>
  <si>
    <t>王孟寒</t>
  </si>
  <si>
    <t>22074060602914</t>
  </si>
  <si>
    <t>蔡怡格</t>
  </si>
  <si>
    <t>22074060602826</t>
  </si>
  <si>
    <t>李智庆</t>
  </si>
  <si>
    <t>22074060601612</t>
  </si>
  <si>
    <t>徐思晗</t>
  </si>
  <si>
    <t>22074060603019</t>
  </si>
  <si>
    <t>廖诗雨</t>
  </si>
  <si>
    <t>22074060602518</t>
  </si>
  <si>
    <t>李小婉</t>
  </si>
  <si>
    <t>22074050102712</t>
  </si>
  <si>
    <t>陈纯阳</t>
  </si>
  <si>
    <t>22074010207128</t>
  </si>
  <si>
    <t>李嫚</t>
  </si>
  <si>
    <t>22074060602426</t>
  </si>
  <si>
    <t>冯名月</t>
  </si>
  <si>
    <t>22074060603114</t>
  </si>
  <si>
    <t>李闯宇</t>
  </si>
  <si>
    <t>22074060602419</t>
  </si>
  <si>
    <t>胡冰</t>
  </si>
  <si>
    <t>22074050103023</t>
  </si>
  <si>
    <t>肖梦云</t>
  </si>
  <si>
    <t>22074060602925</t>
  </si>
  <si>
    <t>邱正伟</t>
  </si>
  <si>
    <t>22074060602722</t>
  </si>
  <si>
    <t>张龙</t>
  </si>
  <si>
    <t>22074060601413</t>
  </si>
  <si>
    <t>宋嘉俊</t>
  </si>
  <si>
    <t>22074060601515</t>
  </si>
  <si>
    <t>彭咏昕</t>
  </si>
  <si>
    <t>22074010208421</t>
  </si>
  <si>
    <t>朱代泳</t>
  </si>
  <si>
    <t>22074060602708</t>
  </si>
  <si>
    <t>黄彩云</t>
  </si>
  <si>
    <t>22074060602014</t>
  </si>
  <si>
    <t>侯明阳</t>
  </si>
  <si>
    <t>22074010206223</t>
  </si>
  <si>
    <t>史文静</t>
  </si>
  <si>
    <t>22074060602406</t>
  </si>
  <si>
    <t>小学体育退役军人专岗(地方自主招聘农村教师岗)</t>
  </si>
  <si>
    <t>马苏珂</t>
  </si>
  <si>
    <t>22074060602726</t>
  </si>
  <si>
    <t>赵俊普</t>
  </si>
  <si>
    <t>22074010207401</t>
  </si>
  <si>
    <t>邓飞龙</t>
  </si>
  <si>
    <t>22074060601913</t>
  </si>
  <si>
    <t>买云捷</t>
  </si>
  <si>
    <t>22074060602110</t>
  </si>
  <si>
    <t>刘坤龙</t>
  </si>
  <si>
    <t>22074060602411</t>
  </si>
  <si>
    <t>马欣毅</t>
  </si>
  <si>
    <t>22074060602201</t>
  </si>
  <si>
    <t>肖港建</t>
  </si>
  <si>
    <t>22074060601315</t>
  </si>
  <si>
    <t>樊向阳</t>
  </si>
  <si>
    <t>22074060602522</t>
  </si>
  <si>
    <t>毕金冉</t>
  </si>
  <si>
    <t>22084060204003</t>
  </si>
  <si>
    <t>小学美术(地方自主招聘农村教师岗)</t>
  </si>
  <si>
    <t>宋乐欣</t>
  </si>
  <si>
    <t>22084060203509</t>
  </si>
  <si>
    <t>宋佳美</t>
  </si>
  <si>
    <t>22084060203410</t>
  </si>
  <si>
    <t>李一鸣</t>
  </si>
  <si>
    <t>22084060202417</t>
  </si>
  <si>
    <t>窦晨昱</t>
  </si>
  <si>
    <t>22084060204204</t>
  </si>
  <si>
    <t>林馨苑</t>
  </si>
  <si>
    <t>22084010110306</t>
  </si>
  <si>
    <t>石天乐</t>
  </si>
  <si>
    <t>22084060203510</t>
  </si>
  <si>
    <t>李嘉诚</t>
  </si>
  <si>
    <t>22084060202707</t>
  </si>
  <si>
    <t>陈悦灿</t>
  </si>
  <si>
    <t>22084060203704</t>
  </si>
  <si>
    <t>王芷璇</t>
  </si>
  <si>
    <t>22084060202819</t>
  </si>
  <si>
    <t>陈君怡</t>
  </si>
  <si>
    <t>22084060202603</t>
  </si>
  <si>
    <t>魏静雅</t>
  </si>
  <si>
    <t>22084060202409</t>
  </si>
  <si>
    <t>席齐芬</t>
  </si>
  <si>
    <t>22084060203327</t>
  </si>
  <si>
    <t>于梦雪</t>
  </si>
  <si>
    <t>22084060203313</t>
  </si>
  <si>
    <t>郑莉平</t>
  </si>
  <si>
    <t>22084060203615</t>
  </si>
  <si>
    <t>尚佳文</t>
  </si>
  <si>
    <t>33124061203029</t>
  </si>
  <si>
    <t>初中美术(城镇义务教育学校教师岗)</t>
  </si>
  <si>
    <t>耿安琪</t>
  </si>
  <si>
    <t>33124030105003</t>
  </si>
  <si>
    <t>曾宪麒</t>
  </si>
  <si>
    <t>33124061203423</t>
  </si>
  <si>
    <t>朱心诚</t>
  </si>
  <si>
    <t>22064060600326</t>
  </si>
  <si>
    <t>小学音乐(地方自主招聘农村教师岗)</t>
  </si>
  <si>
    <t>李晶欣</t>
  </si>
  <si>
    <t>22064060600110</t>
  </si>
  <si>
    <t>高子珩</t>
  </si>
  <si>
    <t>22064060600502</t>
  </si>
  <si>
    <t>杨帆</t>
  </si>
  <si>
    <t>22064060600210</t>
  </si>
  <si>
    <t>严子涵</t>
  </si>
  <si>
    <t>22064060600120</t>
  </si>
  <si>
    <t>张荣宇</t>
  </si>
  <si>
    <t>22064060600229</t>
  </si>
  <si>
    <t>胡昕越</t>
  </si>
  <si>
    <t>22064060600611</t>
  </si>
  <si>
    <t>方诗同</t>
  </si>
  <si>
    <t>22064060600123</t>
  </si>
  <si>
    <t>范小玉</t>
  </si>
  <si>
    <t>22064060600503</t>
  </si>
  <si>
    <t>张奕怡</t>
  </si>
  <si>
    <t>22064060600320</t>
  </si>
  <si>
    <t>周梦婷</t>
  </si>
  <si>
    <t>22064060600322</t>
  </si>
  <si>
    <t>杨瑞</t>
  </si>
  <si>
    <t>22064280502908</t>
  </si>
  <si>
    <t>刘雨茜</t>
  </si>
  <si>
    <t>22064060600404</t>
  </si>
  <si>
    <t>呙小茜</t>
  </si>
  <si>
    <t>22064060600218</t>
  </si>
  <si>
    <t>卢洪姣</t>
  </si>
  <si>
    <t>22064280503011</t>
  </si>
  <si>
    <t>刘樱可</t>
  </si>
  <si>
    <t>22064060600109</t>
  </si>
  <si>
    <t>尚美玲</t>
  </si>
  <si>
    <t>22064060600601</t>
  </si>
  <si>
    <t>彭玉婷</t>
  </si>
  <si>
    <t>22064060600906</t>
  </si>
  <si>
    <t>陶嘉琦</t>
  </si>
  <si>
    <t>22064060600327</t>
  </si>
  <si>
    <t>余世佳</t>
  </si>
  <si>
    <t>22064060600215</t>
  </si>
  <si>
    <t>张霄鹏</t>
  </si>
  <si>
    <t>22064030403005</t>
  </si>
  <si>
    <t>谢一帆</t>
  </si>
  <si>
    <t>22064060600804</t>
  </si>
  <si>
    <t>杨梦真</t>
  </si>
  <si>
    <t>22064060600217</t>
  </si>
  <si>
    <t>李凌晗</t>
  </si>
  <si>
    <t>22064060600220</t>
  </si>
  <si>
    <t>胡宇睿</t>
  </si>
  <si>
    <t>33104061201903</t>
  </si>
  <si>
    <t>初中音乐(城镇义务教育学校教师岗)</t>
  </si>
  <si>
    <t>周子怡</t>
  </si>
  <si>
    <t>33104061201910</t>
  </si>
  <si>
    <t>张亦悦</t>
  </si>
  <si>
    <t>33104061201826</t>
  </si>
  <si>
    <t>加辰晨</t>
  </si>
  <si>
    <t>33104061201820</t>
  </si>
  <si>
    <t>王梓润</t>
  </si>
  <si>
    <t>33104050105328</t>
  </si>
  <si>
    <t>马瑞鹏</t>
  </si>
  <si>
    <t>33104010310014</t>
  </si>
  <si>
    <t>拟报考的岗位类型名称</t>
  </si>
  <si>
    <t>秦雪秋</t>
  </si>
  <si>
    <t>46014060703229</t>
  </si>
  <si>
    <t>幼儿园教师岗</t>
  </si>
  <si>
    <t>雷芸</t>
  </si>
  <si>
    <t>46014060700929</t>
  </si>
  <si>
    <t>刘茜茜</t>
  </si>
  <si>
    <t>46014060700711</t>
  </si>
  <si>
    <t>周丹</t>
  </si>
  <si>
    <t>46014060701521</t>
  </si>
  <si>
    <t>肖宜欣</t>
  </si>
  <si>
    <t>46014060703602</t>
  </si>
  <si>
    <t>黄一帆</t>
  </si>
  <si>
    <t>46014060702908</t>
  </si>
  <si>
    <t>陶佳爽</t>
  </si>
  <si>
    <t>46014060700810</t>
  </si>
  <si>
    <t>彭明晓</t>
  </si>
  <si>
    <t>46014060701507</t>
  </si>
  <si>
    <t>张肖阳</t>
  </si>
  <si>
    <t>46014010510325</t>
  </si>
  <si>
    <t>付克熠</t>
  </si>
  <si>
    <t>46014030200111</t>
  </si>
  <si>
    <t>刘依雯</t>
  </si>
  <si>
    <t>46014030201908</t>
  </si>
  <si>
    <t>李文艳</t>
  </si>
  <si>
    <t>46014060701704</t>
  </si>
  <si>
    <t>向勤</t>
  </si>
  <si>
    <t>46014030200319</t>
  </si>
  <si>
    <t>姜冰</t>
  </si>
  <si>
    <t>46014060701314</t>
  </si>
  <si>
    <t>王馨怡</t>
  </si>
  <si>
    <t>46014060702106</t>
  </si>
  <si>
    <t>王婉儿</t>
  </si>
  <si>
    <t>46014030201008</t>
  </si>
  <si>
    <t>张文婧</t>
  </si>
  <si>
    <t>46014030202618</t>
  </si>
  <si>
    <t>李双双</t>
  </si>
  <si>
    <t>46014060702006</t>
  </si>
  <si>
    <t>孟慧玲</t>
  </si>
  <si>
    <t>46014060703712</t>
  </si>
  <si>
    <t>吴航宇</t>
  </si>
  <si>
    <t>46014060703222</t>
  </si>
  <si>
    <t>陆思羽</t>
  </si>
  <si>
    <t>46014030202518</t>
  </si>
  <si>
    <t>琚胜兰</t>
  </si>
  <si>
    <t>46014060702424</t>
  </si>
  <si>
    <t>吴琦琪</t>
  </si>
  <si>
    <t>46014060700704</t>
  </si>
  <si>
    <t>张榕婕</t>
  </si>
  <si>
    <t>46014060700904</t>
  </si>
  <si>
    <t>李卿</t>
  </si>
  <si>
    <t>46014060704016</t>
  </si>
  <si>
    <t>张思语</t>
  </si>
  <si>
    <t>46014060701416</t>
  </si>
  <si>
    <t>赵田林</t>
  </si>
  <si>
    <t>46014060703006</t>
  </si>
  <si>
    <t>刘旻莉</t>
  </si>
  <si>
    <t>46014060702001</t>
  </si>
  <si>
    <t>赵珂</t>
  </si>
  <si>
    <t>46014060701209</t>
  </si>
  <si>
    <t>柳昌艳</t>
  </si>
  <si>
    <t>46014010513917</t>
  </si>
  <si>
    <t>刘雅静</t>
  </si>
  <si>
    <t>46014060703105</t>
  </si>
  <si>
    <t>余点</t>
  </si>
  <si>
    <t>46014060702310</t>
  </si>
  <si>
    <t>柳诗琰</t>
  </si>
  <si>
    <t>46014010512209</t>
  </si>
  <si>
    <t>宋梦琪</t>
  </si>
  <si>
    <t>46014010512002</t>
  </si>
  <si>
    <t>尹梦婷</t>
  </si>
  <si>
    <t>46014060701915</t>
  </si>
  <si>
    <t>叶文婷</t>
  </si>
  <si>
    <t>46014060702911</t>
  </si>
  <si>
    <t>黄舒晴</t>
  </si>
  <si>
    <t>46014030200118</t>
  </si>
  <si>
    <t>周欣雨</t>
  </si>
  <si>
    <t>46014060702121</t>
  </si>
  <si>
    <t>张迪</t>
  </si>
  <si>
    <t>46014030201117</t>
  </si>
  <si>
    <t>裴颖颖</t>
  </si>
  <si>
    <t>46014060701003</t>
  </si>
  <si>
    <t>杨香飞</t>
  </si>
  <si>
    <t>46014060701213</t>
  </si>
  <si>
    <t>徐梦悦</t>
  </si>
  <si>
    <t>46014060704025</t>
  </si>
  <si>
    <t>李雪</t>
  </si>
  <si>
    <t>46014010513025</t>
  </si>
  <si>
    <t>但唐荣</t>
  </si>
  <si>
    <t>46014060701023</t>
  </si>
  <si>
    <t>姚杰漫</t>
  </si>
  <si>
    <t>46014060702605</t>
  </si>
  <si>
    <t>李艳</t>
  </si>
  <si>
    <t>46014060703829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</si>
</sst>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00_ "/>
    <numFmt numFmtId="178" formatCode="0.00_ "/>
  </numFmts>
  <fonts count="27">
    <font>
      <sz val="11"/>
      <color theme="1"/>
      <name val="宋体"/>
      <charset val="134"/>
      <scheme val="minor"/>
    </font>
    <font>
      <b/>
      <sz val="16"/>
      <color theme="1"/>
      <name val="仿宋"/>
      <charset val="134"/>
    </font>
    <font>
      <b/>
      <sz val="11"/>
      <color theme="1"/>
      <name val="仿宋"/>
      <charset val="134"/>
    </font>
    <font>
      <b/>
      <sz val="11"/>
      <name val="仿宋"/>
      <charset val="134"/>
    </font>
    <font>
      <sz val="11"/>
      <color theme="1"/>
      <name val="仿宋"/>
      <charset val="134"/>
    </font>
    <font>
      <sz val="11"/>
      <name val="仿宋"/>
      <charset val="134"/>
    </font>
    <font>
      <b/>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31">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177" fontId="0" fillId="0" borderId="0" xfId="0" applyNumberFormat="1" applyAlignment="1">
      <alignment horizontal="center" vertical="center"/>
    </xf>
    <xf numFmtId="178" fontId="0" fillId="0" borderId="0" xfId="0" applyNumberFormat="1" applyAlignment="1">
      <alignment horizontal="center"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49"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177" fontId="3"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49" applyFont="1" applyBorder="1" applyAlignment="1">
      <alignment horizontal="center" wrapText="1"/>
    </xf>
    <xf numFmtId="0"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178" fontId="3" fillId="0" borderId="1" xfId="49"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178" fontId="6" fillId="0" borderId="0" xfId="0" applyNumberFormat="1" applyFont="1" applyAlignment="1">
      <alignment horizontal="center" vertical="center"/>
    </xf>
    <xf numFmtId="177" fontId="6" fillId="0" borderId="0" xfId="0" applyNumberFormat="1"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5" fillId="0" borderId="1" xfId="49" applyFont="1" applyBorder="1" applyAlignment="1">
      <alignment horizontal="center" vertical="center" wrapText="1"/>
    </xf>
    <xf numFmtId="178" fontId="4" fillId="0" borderId="1" xfId="0" applyNumberFormat="1" applyFont="1" applyFill="1" applyBorder="1" applyAlignment="1">
      <alignment horizontal="distributed" vertical="center"/>
    </xf>
    <xf numFmtId="177" fontId="4" fillId="0" borderId="1" xfId="0" applyNumberFormat="1" applyFont="1" applyFill="1" applyBorder="1" applyAlignment="1">
      <alignment horizontal="distributed"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7"/>
  <sheetViews>
    <sheetView tabSelected="1" workbookViewId="0">
      <selection activeCell="N10" sqref="N10"/>
    </sheetView>
  </sheetViews>
  <sheetFormatPr defaultColWidth="29.5416666666667" defaultRowHeight="20" customHeight="1"/>
  <cols>
    <col min="1" max="1" width="5.375" style="1" customWidth="1"/>
    <col min="2" max="2" width="8.625" style="1" customWidth="1"/>
    <col min="3" max="3" width="4.875" style="1" customWidth="1"/>
    <col min="4" max="4" width="15.875" style="1" customWidth="1"/>
    <col min="5" max="5" width="45.375" style="1" customWidth="1"/>
    <col min="6" max="6" width="6.125" style="1" customWidth="1"/>
    <col min="7" max="7" width="6.5" style="4" customWidth="1"/>
    <col min="8" max="8" width="9.125" style="3" customWidth="1"/>
    <col min="9" max="9" width="6.875" style="4" customWidth="1"/>
    <col min="10" max="11" width="9.125" style="3" customWidth="1"/>
    <col min="12" max="12" width="5.375" style="1" customWidth="1"/>
    <col min="13" max="16379" width="29.5416666666667" style="1" customWidth="1"/>
    <col min="16380" max="16384" width="29.5416666666667" style="1"/>
  </cols>
  <sheetData>
    <row r="1" ht="35" customHeight="1" spans="1:12">
      <c r="A1" s="23" t="s">
        <v>0</v>
      </c>
      <c r="B1" s="23"/>
      <c r="C1" s="23"/>
      <c r="D1" s="23"/>
      <c r="E1" s="23"/>
      <c r="F1" s="23"/>
      <c r="G1" s="24"/>
      <c r="H1" s="25"/>
      <c r="I1" s="24"/>
      <c r="J1" s="25"/>
      <c r="K1" s="25"/>
      <c r="L1" s="23"/>
    </row>
    <row r="2" s="22" customFormat="1" ht="30" customHeight="1" spans="1:12">
      <c r="A2" s="26" t="s">
        <v>1</v>
      </c>
      <c r="B2" s="9" t="s">
        <v>2</v>
      </c>
      <c r="C2" s="9" t="s">
        <v>3</v>
      </c>
      <c r="D2" s="9" t="s">
        <v>4</v>
      </c>
      <c r="E2" s="9" t="s">
        <v>5</v>
      </c>
      <c r="F2" s="10" t="s">
        <v>6</v>
      </c>
      <c r="G2" s="19" t="s">
        <v>7</v>
      </c>
      <c r="H2" s="12" t="s">
        <v>8</v>
      </c>
      <c r="I2" s="19" t="s">
        <v>9</v>
      </c>
      <c r="J2" s="12" t="s">
        <v>10</v>
      </c>
      <c r="K2" s="20" t="s">
        <v>11</v>
      </c>
      <c r="L2" s="8" t="s">
        <v>12</v>
      </c>
    </row>
    <row r="3" customHeight="1" spans="1:12">
      <c r="A3" s="27">
        <v>1</v>
      </c>
      <c r="B3" s="28" t="s">
        <v>13</v>
      </c>
      <c r="C3" s="28" t="s">
        <v>14</v>
      </c>
      <c r="D3" s="28" t="s">
        <v>15</v>
      </c>
      <c r="E3" s="28" t="s">
        <v>16</v>
      </c>
      <c r="F3" s="15">
        <v>10</v>
      </c>
      <c r="G3" s="29">
        <v>85.55</v>
      </c>
      <c r="H3" s="30">
        <f t="shared" ref="H3:H66" si="0">G3*0.4</f>
        <v>34.22</v>
      </c>
      <c r="I3" s="21">
        <v>82.94</v>
      </c>
      <c r="J3" s="17">
        <f t="shared" ref="J3:J66" si="1">I3*0.6</f>
        <v>49.764</v>
      </c>
      <c r="K3" s="17">
        <f t="shared" ref="K3:K66" si="2">H3+J3</f>
        <v>83.984</v>
      </c>
      <c r="L3" s="13">
        <f t="array" ref="L3">SUMPRODUCT((E3=$E$3:$E$207)*(K3&lt;$K$3:$K$207))+1</f>
        <v>1</v>
      </c>
    </row>
    <row r="4" customHeight="1" spans="1:12">
      <c r="A4" s="27">
        <v>2</v>
      </c>
      <c r="B4" s="28" t="s">
        <v>17</v>
      </c>
      <c r="C4" s="28" t="s">
        <v>14</v>
      </c>
      <c r="D4" s="28" t="s">
        <v>18</v>
      </c>
      <c r="E4" s="28" t="s">
        <v>16</v>
      </c>
      <c r="F4" s="15">
        <v>10</v>
      </c>
      <c r="G4" s="29">
        <v>87.85</v>
      </c>
      <c r="H4" s="30">
        <f t="shared" si="0"/>
        <v>35.14</v>
      </c>
      <c r="I4" s="21">
        <v>80.26</v>
      </c>
      <c r="J4" s="17">
        <f t="shared" si="1"/>
        <v>48.156</v>
      </c>
      <c r="K4" s="17">
        <f t="shared" si="2"/>
        <v>83.296</v>
      </c>
      <c r="L4" s="13">
        <f t="array" ref="L4">SUMPRODUCT((E4=$E$3:$E$207)*(K4&lt;$K$3:$K$207))+1</f>
        <v>2</v>
      </c>
    </row>
    <row r="5" customHeight="1" spans="1:12">
      <c r="A5" s="27">
        <v>3</v>
      </c>
      <c r="B5" s="28" t="s">
        <v>19</v>
      </c>
      <c r="C5" s="28" t="s">
        <v>14</v>
      </c>
      <c r="D5" s="28" t="s">
        <v>20</v>
      </c>
      <c r="E5" s="28" t="s">
        <v>16</v>
      </c>
      <c r="F5" s="15">
        <v>10</v>
      </c>
      <c r="G5" s="29">
        <v>79.85</v>
      </c>
      <c r="H5" s="30">
        <f t="shared" si="0"/>
        <v>31.94</v>
      </c>
      <c r="I5" s="21">
        <v>82.58</v>
      </c>
      <c r="J5" s="17">
        <f t="shared" si="1"/>
        <v>49.548</v>
      </c>
      <c r="K5" s="17">
        <f t="shared" si="2"/>
        <v>81.488</v>
      </c>
      <c r="L5" s="13">
        <f t="array" ref="L5">SUMPRODUCT((E5=$E$3:$E$207)*(K5&lt;$K$3:$K$207))+1</f>
        <v>3</v>
      </c>
    </row>
    <row r="6" customHeight="1" spans="1:12">
      <c r="A6" s="27">
        <v>4</v>
      </c>
      <c r="B6" s="28" t="s">
        <v>21</v>
      </c>
      <c r="C6" s="28" t="s">
        <v>22</v>
      </c>
      <c r="D6" s="28" t="s">
        <v>23</v>
      </c>
      <c r="E6" s="28" t="s">
        <v>16</v>
      </c>
      <c r="F6" s="15">
        <v>10</v>
      </c>
      <c r="G6" s="29">
        <v>77.25</v>
      </c>
      <c r="H6" s="30">
        <f t="shared" si="0"/>
        <v>30.9</v>
      </c>
      <c r="I6" s="21">
        <v>83.74</v>
      </c>
      <c r="J6" s="17">
        <f t="shared" si="1"/>
        <v>50.244</v>
      </c>
      <c r="K6" s="17">
        <f t="shared" si="2"/>
        <v>81.144</v>
      </c>
      <c r="L6" s="13">
        <f t="array" ref="L6">SUMPRODUCT((E6=$E$3:$E$207)*(K6&lt;$K$3:$K$207))+1</f>
        <v>4</v>
      </c>
    </row>
    <row r="7" customHeight="1" spans="1:12">
      <c r="A7" s="27">
        <v>5</v>
      </c>
      <c r="B7" s="28" t="s">
        <v>24</v>
      </c>
      <c r="C7" s="28" t="s">
        <v>22</v>
      </c>
      <c r="D7" s="28" t="s">
        <v>25</v>
      </c>
      <c r="E7" s="28" t="s">
        <v>16</v>
      </c>
      <c r="F7" s="15">
        <v>10</v>
      </c>
      <c r="G7" s="29">
        <v>79.65</v>
      </c>
      <c r="H7" s="30">
        <f t="shared" si="0"/>
        <v>31.86</v>
      </c>
      <c r="I7" s="21">
        <v>81.02</v>
      </c>
      <c r="J7" s="17">
        <f t="shared" si="1"/>
        <v>48.612</v>
      </c>
      <c r="K7" s="17">
        <f t="shared" si="2"/>
        <v>80.472</v>
      </c>
      <c r="L7" s="13">
        <f t="array" ref="L7">SUMPRODUCT((E7=$E$3:$E$207)*(K7&lt;$K$3:$K$207))+1</f>
        <v>5</v>
      </c>
    </row>
    <row r="8" customHeight="1" spans="1:12">
      <c r="A8" s="27">
        <v>6</v>
      </c>
      <c r="B8" s="28" t="s">
        <v>26</v>
      </c>
      <c r="C8" s="28" t="s">
        <v>14</v>
      </c>
      <c r="D8" s="28" t="s">
        <v>27</v>
      </c>
      <c r="E8" s="28" t="s">
        <v>16</v>
      </c>
      <c r="F8" s="15">
        <v>10</v>
      </c>
      <c r="G8" s="29">
        <v>78.8</v>
      </c>
      <c r="H8" s="30">
        <f t="shared" si="0"/>
        <v>31.52</v>
      </c>
      <c r="I8" s="21">
        <v>81.56</v>
      </c>
      <c r="J8" s="17">
        <f t="shared" si="1"/>
        <v>48.936</v>
      </c>
      <c r="K8" s="17">
        <f t="shared" si="2"/>
        <v>80.456</v>
      </c>
      <c r="L8" s="13">
        <f t="array" ref="L8">SUMPRODUCT((E8=$E$3:$E$207)*(K8&lt;$K$3:$K$207))+1</f>
        <v>6</v>
      </c>
    </row>
    <row r="9" customHeight="1" spans="1:12">
      <c r="A9" s="27">
        <v>7</v>
      </c>
      <c r="B9" s="28" t="s">
        <v>28</v>
      </c>
      <c r="C9" s="28" t="s">
        <v>22</v>
      </c>
      <c r="D9" s="28" t="s">
        <v>29</v>
      </c>
      <c r="E9" s="28" t="s">
        <v>16</v>
      </c>
      <c r="F9" s="15">
        <v>10</v>
      </c>
      <c r="G9" s="29">
        <v>77.5</v>
      </c>
      <c r="H9" s="30">
        <f t="shared" si="0"/>
        <v>31</v>
      </c>
      <c r="I9" s="21">
        <v>82.38</v>
      </c>
      <c r="J9" s="17">
        <f t="shared" si="1"/>
        <v>49.428</v>
      </c>
      <c r="K9" s="17">
        <f t="shared" si="2"/>
        <v>80.428</v>
      </c>
      <c r="L9" s="13">
        <f t="array" ref="L9">SUMPRODUCT((E9=$E$3:$E$207)*(K9&lt;$K$3:$K$207))+1</f>
        <v>7</v>
      </c>
    </row>
    <row r="10" customHeight="1" spans="1:12">
      <c r="A10" s="27">
        <v>8</v>
      </c>
      <c r="B10" s="28" t="s">
        <v>30</v>
      </c>
      <c r="C10" s="28" t="s">
        <v>14</v>
      </c>
      <c r="D10" s="28" t="s">
        <v>31</v>
      </c>
      <c r="E10" s="28" t="s">
        <v>16</v>
      </c>
      <c r="F10" s="15">
        <v>10</v>
      </c>
      <c r="G10" s="29">
        <v>74.9</v>
      </c>
      <c r="H10" s="30">
        <f t="shared" si="0"/>
        <v>29.96</v>
      </c>
      <c r="I10" s="21">
        <v>82.76</v>
      </c>
      <c r="J10" s="17">
        <f t="shared" si="1"/>
        <v>49.656</v>
      </c>
      <c r="K10" s="17">
        <f t="shared" si="2"/>
        <v>79.616</v>
      </c>
      <c r="L10" s="13">
        <f t="array" ref="L10">SUMPRODUCT((E10=$E$3:$E$207)*(K10&lt;$K$3:$K$207))+1</f>
        <v>8</v>
      </c>
    </row>
    <row r="11" customHeight="1" spans="1:12">
      <c r="A11" s="27">
        <v>9</v>
      </c>
      <c r="B11" s="28" t="s">
        <v>32</v>
      </c>
      <c r="C11" s="28" t="s">
        <v>14</v>
      </c>
      <c r="D11" s="28" t="s">
        <v>33</v>
      </c>
      <c r="E11" s="28" t="s">
        <v>16</v>
      </c>
      <c r="F11" s="15">
        <v>10</v>
      </c>
      <c r="G11" s="29">
        <v>76.2</v>
      </c>
      <c r="H11" s="30">
        <f t="shared" si="0"/>
        <v>30.48</v>
      </c>
      <c r="I11" s="21">
        <v>80.92</v>
      </c>
      <c r="J11" s="17">
        <f t="shared" si="1"/>
        <v>48.552</v>
      </c>
      <c r="K11" s="17">
        <f t="shared" si="2"/>
        <v>79.032</v>
      </c>
      <c r="L11" s="13">
        <f t="array" ref="L11">SUMPRODUCT((E11=$E$3:$E$207)*(K11&lt;$K$3:$K$207))+1</f>
        <v>9</v>
      </c>
    </row>
    <row r="12" customHeight="1" spans="1:12">
      <c r="A12" s="27">
        <v>10</v>
      </c>
      <c r="B12" s="28" t="s">
        <v>34</v>
      </c>
      <c r="C12" s="28" t="s">
        <v>14</v>
      </c>
      <c r="D12" s="28" t="s">
        <v>35</v>
      </c>
      <c r="E12" s="28" t="s">
        <v>16</v>
      </c>
      <c r="F12" s="15">
        <v>10</v>
      </c>
      <c r="G12" s="29">
        <v>71.7</v>
      </c>
      <c r="H12" s="30">
        <f t="shared" si="0"/>
        <v>28.68</v>
      </c>
      <c r="I12" s="21">
        <v>82.88</v>
      </c>
      <c r="J12" s="17">
        <f t="shared" si="1"/>
        <v>49.728</v>
      </c>
      <c r="K12" s="17">
        <f t="shared" si="2"/>
        <v>78.408</v>
      </c>
      <c r="L12" s="13">
        <f t="array" ref="L12">SUMPRODUCT((E12=$E$3:$E$207)*(K12&lt;$K$3:$K$207))+1</f>
        <v>10</v>
      </c>
    </row>
    <row r="13" customHeight="1" spans="1:12">
      <c r="A13" s="27">
        <v>11</v>
      </c>
      <c r="B13" s="28" t="s">
        <v>36</v>
      </c>
      <c r="C13" s="28" t="s">
        <v>14</v>
      </c>
      <c r="D13" s="28" t="s">
        <v>37</v>
      </c>
      <c r="E13" s="28" t="s">
        <v>16</v>
      </c>
      <c r="F13" s="15">
        <v>10</v>
      </c>
      <c r="G13" s="29">
        <v>71.3</v>
      </c>
      <c r="H13" s="30">
        <f t="shared" si="0"/>
        <v>28.52</v>
      </c>
      <c r="I13" s="21">
        <v>81.6</v>
      </c>
      <c r="J13" s="17">
        <f t="shared" si="1"/>
        <v>48.96</v>
      </c>
      <c r="K13" s="17">
        <f t="shared" si="2"/>
        <v>77.48</v>
      </c>
      <c r="L13" s="13">
        <f t="array" ref="L13">SUMPRODUCT((E13=$E$3:$E$207)*(K13&lt;$K$3:$K$207))+1</f>
        <v>11</v>
      </c>
    </row>
    <row r="14" customHeight="1" spans="1:12">
      <c r="A14" s="27">
        <v>12</v>
      </c>
      <c r="B14" s="28" t="s">
        <v>38</v>
      </c>
      <c r="C14" s="28" t="s">
        <v>22</v>
      </c>
      <c r="D14" s="28" t="s">
        <v>39</v>
      </c>
      <c r="E14" s="28" t="s">
        <v>16</v>
      </c>
      <c r="F14" s="15">
        <v>10</v>
      </c>
      <c r="G14" s="29">
        <v>67.9</v>
      </c>
      <c r="H14" s="30">
        <f t="shared" si="0"/>
        <v>27.16</v>
      </c>
      <c r="I14" s="21">
        <v>82.74</v>
      </c>
      <c r="J14" s="17">
        <f t="shared" si="1"/>
        <v>49.644</v>
      </c>
      <c r="K14" s="17">
        <f t="shared" si="2"/>
        <v>76.804</v>
      </c>
      <c r="L14" s="13">
        <f t="array" ref="L14">SUMPRODUCT((E14=$E$3:$E$207)*(K14&lt;$K$3:$K$207))+1</f>
        <v>12</v>
      </c>
    </row>
    <row r="15" customHeight="1" spans="1:12">
      <c r="A15" s="27">
        <v>13</v>
      </c>
      <c r="B15" s="28" t="s">
        <v>40</v>
      </c>
      <c r="C15" s="28" t="s">
        <v>22</v>
      </c>
      <c r="D15" s="28" t="s">
        <v>41</v>
      </c>
      <c r="E15" s="28" t="s">
        <v>16</v>
      </c>
      <c r="F15" s="15">
        <v>10</v>
      </c>
      <c r="G15" s="29">
        <v>68.2</v>
      </c>
      <c r="H15" s="30">
        <f t="shared" si="0"/>
        <v>27.28</v>
      </c>
      <c r="I15" s="21">
        <v>81.9</v>
      </c>
      <c r="J15" s="17">
        <f t="shared" si="1"/>
        <v>49.14</v>
      </c>
      <c r="K15" s="17">
        <f t="shared" si="2"/>
        <v>76.42</v>
      </c>
      <c r="L15" s="13">
        <f t="array" ref="L15">SUMPRODUCT((E15=$E$3:$E$207)*(K15&lt;$K$3:$K$207))+1</f>
        <v>13</v>
      </c>
    </row>
    <row r="16" customHeight="1" spans="1:12">
      <c r="A16" s="27">
        <v>14</v>
      </c>
      <c r="B16" s="28" t="s">
        <v>42</v>
      </c>
      <c r="C16" s="28" t="s">
        <v>14</v>
      </c>
      <c r="D16" s="28" t="s">
        <v>43</v>
      </c>
      <c r="E16" s="28" t="s">
        <v>16</v>
      </c>
      <c r="F16" s="15">
        <v>10</v>
      </c>
      <c r="G16" s="29">
        <v>65.1</v>
      </c>
      <c r="H16" s="30">
        <f t="shared" si="0"/>
        <v>26.04</v>
      </c>
      <c r="I16" s="21">
        <v>82.96</v>
      </c>
      <c r="J16" s="17">
        <f t="shared" si="1"/>
        <v>49.776</v>
      </c>
      <c r="K16" s="17">
        <f t="shared" si="2"/>
        <v>75.816</v>
      </c>
      <c r="L16" s="13">
        <f t="array" ref="L16">SUMPRODUCT((E16=$E$3:$E$207)*(K16&lt;$K$3:$K$207))+1</f>
        <v>14</v>
      </c>
    </row>
    <row r="17" customHeight="1" spans="1:12">
      <c r="A17" s="27">
        <v>15</v>
      </c>
      <c r="B17" s="28" t="s">
        <v>44</v>
      </c>
      <c r="C17" s="28" t="s">
        <v>22</v>
      </c>
      <c r="D17" s="28" t="s">
        <v>45</v>
      </c>
      <c r="E17" s="28" t="s">
        <v>16</v>
      </c>
      <c r="F17" s="15">
        <v>10</v>
      </c>
      <c r="G17" s="29">
        <v>72.6</v>
      </c>
      <c r="H17" s="30">
        <f t="shared" si="0"/>
        <v>29.04</v>
      </c>
      <c r="I17" s="21">
        <v>77.92</v>
      </c>
      <c r="J17" s="17">
        <f t="shared" si="1"/>
        <v>46.752</v>
      </c>
      <c r="K17" s="17">
        <f t="shared" si="2"/>
        <v>75.792</v>
      </c>
      <c r="L17" s="13">
        <f t="array" ref="L17">SUMPRODUCT((E17=$E$3:$E$207)*(K17&lt;$K$3:$K$207))+1</f>
        <v>15</v>
      </c>
    </row>
    <row r="18" customHeight="1" spans="1:12">
      <c r="A18" s="27">
        <v>16</v>
      </c>
      <c r="B18" s="28" t="s">
        <v>46</v>
      </c>
      <c r="C18" s="28" t="s">
        <v>14</v>
      </c>
      <c r="D18" s="28" t="s">
        <v>47</v>
      </c>
      <c r="E18" s="28" t="s">
        <v>16</v>
      </c>
      <c r="F18" s="15">
        <v>10</v>
      </c>
      <c r="G18" s="29">
        <v>70.35</v>
      </c>
      <c r="H18" s="30">
        <f t="shared" si="0"/>
        <v>28.14</v>
      </c>
      <c r="I18" s="21">
        <v>79.06</v>
      </c>
      <c r="J18" s="17">
        <f t="shared" si="1"/>
        <v>47.436</v>
      </c>
      <c r="K18" s="17">
        <f t="shared" si="2"/>
        <v>75.576</v>
      </c>
      <c r="L18" s="13">
        <f t="array" ref="L18">SUMPRODUCT((E18=$E$3:$E$207)*(K18&lt;$K$3:$K$207))+1</f>
        <v>16</v>
      </c>
    </row>
    <row r="19" customHeight="1" spans="1:12">
      <c r="A19" s="27">
        <v>17</v>
      </c>
      <c r="B19" s="28" t="s">
        <v>48</v>
      </c>
      <c r="C19" s="28" t="s">
        <v>22</v>
      </c>
      <c r="D19" s="28" t="s">
        <v>49</v>
      </c>
      <c r="E19" s="28" t="s">
        <v>16</v>
      </c>
      <c r="F19" s="15">
        <v>10</v>
      </c>
      <c r="G19" s="29">
        <v>65.5</v>
      </c>
      <c r="H19" s="30">
        <f t="shared" si="0"/>
        <v>26.2</v>
      </c>
      <c r="I19" s="21">
        <v>81.14</v>
      </c>
      <c r="J19" s="17">
        <f t="shared" si="1"/>
        <v>48.684</v>
      </c>
      <c r="K19" s="17">
        <f t="shared" si="2"/>
        <v>74.884</v>
      </c>
      <c r="L19" s="13">
        <f t="array" ref="L19">SUMPRODUCT((E19=$E$3:$E$207)*(K19&lt;$K$3:$K$207))+1</f>
        <v>17</v>
      </c>
    </row>
    <row r="20" customHeight="1" spans="1:12">
      <c r="A20" s="27">
        <v>18</v>
      </c>
      <c r="B20" s="28" t="s">
        <v>50</v>
      </c>
      <c r="C20" s="28" t="s">
        <v>22</v>
      </c>
      <c r="D20" s="28" t="s">
        <v>51</v>
      </c>
      <c r="E20" s="28" t="s">
        <v>16</v>
      </c>
      <c r="F20" s="15">
        <v>10</v>
      </c>
      <c r="G20" s="29">
        <v>65.2</v>
      </c>
      <c r="H20" s="30">
        <f t="shared" si="0"/>
        <v>26.08</v>
      </c>
      <c r="I20" s="21">
        <v>80.78</v>
      </c>
      <c r="J20" s="17">
        <f t="shared" si="1"/>
        <v>48.468</v>
      </c>
      <c r="K20" s="17">
        <f t="shared" si="2"/>
        <v>74.548</v>
      </c>
      <c r="L20" s="13">
        <f t="array" ref="L20">SUMPRODUCT((E20=$E$3:$E$207)*(K20&lt;$K$3:$K$207))+1</f>
        <v>18</v>
      </c>
    </row>
    <row r="21" customHeight="1" spans="1:12">
      <c r="A21" s="27">
        <v>19</v>
      </c>
      <c r="B21" s="28" t="s">
        <v>52</v>
      </c>
      <c r="C21" s="28" t="s">
        <v>14</v>
      </c>
      <c r="D21" s="28" t="s">
        <v>53</v>
      </c>
      <c r="E21" s="28" t="s">
        <v>16</v>
      </c>
      <c r="F21" s="15">
        <v>10</v>
      </c>
      <c r="G21" s="29">
        <v>61</v>
      </c>
      <c r="H21" s="30">
        <f t="shared" si="0"/>
        <v>24.4</v>
      </c>
      <c r="I21" s="21">
        <v>83.28</v>
      </c>
      <c r="J21" s="17">
        <f t="shared" si="1"/>
        <v>49.968</v>
      </c>
      <c r="K21" s="17">
        <f t="shared" si="2"/>
        <v>74.368</v>
      </c>
      <c r="L21" s="13" cm="1">
        <f t="array" ref="L21">SUMPRODUCT((E21=$E$3:$E$207)*(K21&lt;$K$3:$K$207))+1</f>
        <v>19</v>
      </c>
    </row>
    <row r="22" customHeight="1" spans="1:12">
      <c r="A22" s="27">
        <v>20</v>
      </c>
      <c r="B22" s="28" t="s">
        <v>54</v>
      </c>
      <c r="C22" s="28" t="s">
        <v>14</v>
      </c>
      <c r="D22" s="28" t="s">
        <v>55</v>
      </c>
      <c r="E22" s="28" t="s">
        <v>16</v>
      </c>
      <c r="F22" s="15">
        <v>10</v>
      </c>
      <c r="G22" s="29">
        <v>60.85</v>
      </c>
      <c r="H22" s="30">
        <f t="shared" si="0"/>
        <v>24.34</v>
      </c>
      <c r="I22" s="21">
        <v>80.48</v>
      </c>
      <c r="J22" s="17">
        <f t="shared" si="1"/>
        <v>48.288</v>
      </c>
      <c r="K22" s="17">
        <f t="shared" si="2"/>
        <v>72.628</v>
      </c>
      <c r="L22" s="13" cm="1">
        <f t="array" ref="L22">SUMPRODUCT((E22=$E$3:$E$207)*(K22&lt;$K$3:$K$207))+1</f>
        <v>20</v>
      </c>
    </row>
    <row r="23" customHeight="1" spans="1:12">
      <c r="A23" s="27">
        <v>21</v>
      </c>
      <c r="B23" s="28" t="s">
        <v>56</v>
      </c>
      <c r="C23" s="28" t="s">
        <v>14</v>
      </c>
      <c r="D23" s="28" t="s">
        <v>57</v>
      </c>
      <c r="E23" s="28" t="s">
        <v>16</v>
      </c>
      <c r="F23" s="15">
        <v>10</v>
      </c>
      <c r="G23" s="29">
        <v>53.55</v>
      </c>
      <c r="H23" s="30">
        <f t="shared" si="0"/>
        <v>21.42</v>
      </c>
      <c r="I23" s="21">
        <v>80.24</v>
      </c>
      <c r="J23" s="17">
        <f t="shared" si="1"/>
        <v>48.144</v>
      </c>
      <c r="K23" s="17">
        <f t="shared" si="2"/>
        <v>69.564</v>
      </c>
      <c r="L23" s="13" cm="1">
        <f t="array" ref="L23">SUMPRODUCT((E23=$E$3:$E$207)*(K23&lt;$K$3:$K$207))+1</f>
        <v>21</v>
      </c>
    </row>
    <row r="24" customHeight="1" spans="1:12">
      <c r="A24" s="27">
        <v>22</v>
      </c>
      <c r="B24" s="28" t="s">
        <v>58</v>
      </c>
      <c r="C24" s="28" t="s">
        <v>14</v>
      </c>
      <c r="D24" s="28" t="s">
        <v>59</v>
      </c>
      <c r="E24" s="28" t="s">
        <v>60</v>
      </c>
      <c r="F24" s="15">
        <v>5</v>
      </c>
      <c r="G24" s="29">
        <v>73.3</v>
      </c>
      <c r="H24" s="30">
        <f t="shared" si="0"/>
        <v>29.32</v>
      </c>
      <c r="I24" s="21">
        <v>84.48</v>
      </c>
      <c r="J24" s="17">
        <f t="shared" si="1"/>
        <v>50.688</v>
      </c>
      <c r="K24" s="17">
        <f t="shared" si="2"/>
        <v>80.008</v>
      </c>
      <c r="L24" s="13">
        <f t="array" ref="L24">SUMPRODUCT((E24=$E$3:$E$207)*(K24&lt;$K$3:$K$207))+1</f>
        <v>1</v>
      </c>
    </row>
    <row r="25" customHeight="1" spans="1:12">
      <c r="A25" s="27">
        <v>23</v>
      </c>
      <c r="B25" s="28" t="s">
        <v>61</v>
      </c>
      <c r="C25" s="28" t="s">
        <v>22</v>
      </c>
      <c r="D25" s="28" t="s">
        <v>62</v>
      </c>
      <c r="E25" s="28" t="s">
        <v>60</v>
      </c>
      <c r="F25" s="15">
        <v>5</v>
      </c>
      <c r="G25" s="29">
        <v>73.15</v>
      </c>
      <c r="H25" s="30">
        <f t="shared" si="0"/>
        <v>29.26</v>
      </c>
      <c r="I25" s="21">
        <v>83.24</v>
      </c>
      <c r="J25" s="17">
        <f t="shared" si="1"/>
        <v>49.944</v>
      </c>
      <c r="K25" s="17">
        <f t="shared" si="2"/>
        <v>79.204</v>
      </c>
      <c r="L25" s="13">
        <f t="array" ref="L25">SUMPRODUCT((E25=$E$3:$E$207)*(K25&lt;$K$3:$K$207))+1</f>
        <v>2</v>
      </c>
    </row>
    <row r="26" customHeight="1" spans="1:12">
      <c r="A26" s="27">
        <v>24</v>
      </c>
      <c r="B26" s="28" t="s">
        <v>63</v>
      </c>
      <c r="C26" s="28" t="s">
        <v>22</v>
      </c>
      <c r="D26" s="28" t="s">
        <v>64</v>
      </c>
      <c r="E26" s="28" t="s">
        <v>60</v>
      </c>
      <c r="F26" s="15">
        <v>5</v>
      </c>
      <c r="G26" s="29">
        <v>70.1</v>
      </c>
      <c r="H26" s="30">
        <f t="shared" si="0"/>
        <v>28.04</v>
      </c>
      <c r="I26" s="21">
        <v>83.76</v>
      </c>
      <c r="J26" s="17">
        <f t="shared" si="1"/>
        <v>50.256</v>
      </c>
      <c r="K26" s="17">
        <f t="shared" si="2"/>
        <v>78.296</v>
      </c>
      <c r="L26" s="13">
        <f t="array" ref="L26">SUMPRODUCT((E26=$E$3:$E$207)*(K26&lt;$K$3:$K$207))+1</f>
        <v>3</v>
      </c>
    </row>
    <row r="27" customHeight="1" spans="1:12">
      <c r="A27" s="27">
        <v>25</v>
      </c>
      <c r="B27" s="28" t="s">
        <v>65</v>
      </c>
      <c r="C27" s="28" t="s">
        <v>22</v>
      </c>
      <c r="D27" s="28" t="s">
        <v>66</v>
      </c>
      <c r="E27" s="28" t="s">
        <v>60</v>
      </c>
      <c r="F27" s="15">
        <v>5</v>
      </c>
      <c r="G27" s="29">
        <v>75.55</v>
      </c>
      <c r="H27" s="30">
        <f t="shared" si="0"/>
        <v>30.22</v>
      </c>
      <c r="I27" s="21">
        <v>76.88</v>
      </c>
      <c r="J27" s="17">
        <f t="shared" si="1"/>
        <v>46.128</v>
      </c>
      <c r="K27" s="17">
        <f t="shared" si="2"/>
        <v>76.348</v>
      </c>
      <c r="L27" s="13">
        <f t="array" ref="L27">SUMPRODUCT((E27=$E$3:$E$207)*(K27&lt;$K$3:$K$207))+1</f>
        <v>4</v>
      </c>
    </row>
    <row r="28" customHeight="1" spans="1:12">
      <c r="A28" s="27">
        <v>26</v>
      </c>
      <c r="B28" s="28" t="s">
        <v>67</v>
      </c>
      <c r="C28" s="28" t="s">
        <v>22</v>
      </c>
      <c r="D28" s="28" t="s">
        <v>68</v>
      </c>
      <c r="E28" s="28" t="s">
        <v>60</v>
      </c>
      <c r="F28" s="15">
        <v>5</v>
      </c>
      <c r="G28" s="29">
        <v>67.45</v>
      </c>
      <c r="H28" s="30">
        <f t="shared" si="0"/>
        <v>26.98</v>
      </c>
      <c r="I28" s="21">
        <v>79.3</v>
      </c>
      <c r="J28" s="17">
        <f t="shared" si="1"/>
        <v>47.58</v>
      </c>
      <c r="K28" s="17">
        <f t="shared" si="2"/>
        <v>74.56</v>
      </c>
      <c r="L28" s="13">
        <f t="array" ref="L28">SUMPRODUCT((E28=$E$3:$E$207)*(K28&lt;$K$3:$K$207))+1</f>
        <v>5</v>
      </c>
    </row>
    <row r="29" customHeight="1" spans="1:12">
      <c r="A29" s="27">
        <v>27</v>
      </c>
      <c r="B29" s="28" t="s">
        <v>69</v>
      </c>
      <c r="C29" s="28" t="s">
        <v>22</v>
      </c>
      <c r="D29" s="28" t="s">
        <v>70</v>
      </c>
      <c r="E29" s="28" t="s">
        <v>60</v>
      </c>
      <c r="F29" s="15">
        <v>5</v>
      </c>
      <c r="G29" s="29">
        <v>65.65</v>
      </c>
      <c r="H29" s="30">
        <f t="shared" si="0"/>
        <v>26.26</v>
      </c>
      <c r="I29" s="21">
        <v>79.06</v>
      </c>
      <c r="J29" s="17">
        <f t="shared" si="1"/>
        <v>47.436</v>
      </c>
      <c r="K29" s="17">
        <f t="shared" si="2"/>
        <v>73.696</v>
      </c>
      <c r="L29" s="13">
        <f t="array" ref="L29">SUMPRODUCT((E29=$E$3:$E$207)*(K29&lt;$K$3:$K$207))+1</f>
        <v>6</v>
      </c>
    </row>
    <row r="30" customHeight="1" spans="1:12">
      <c r="A30" s="27">
        <v>28</v>
      </c>
      <c r="B30" s="28" t="s">
        <v>71</v>
      </c>
      <c r="C30" s="28" t="s">
        <v>22</v>
      </c>
      <c r="D30" s="28" t="s">
        <v>72</v>
      </c>
      <c r="E30" s="28" t="s">
        <v>60</v>
      </c>
      <c r="F30" s="15">
        <v>5</v>
      </c>
      <c r="G30" s="29">
        <v>61.25</v>
      </c>
      <c r="H30" s="30">
        <f t="shared" si="0"/>
        <v>24.5</v>
      </c>
      <c r="I30" s="21">
        <v>81.72</v>
      </c>
      <c r="J30" s="17">
        <f t="shared" si="1"/>
        <v>49.032</v>
      </c>
      <c r="K30" s="17">
        <f t="shared" si="2"/>
        <v>73.532</v>
      </c>
      <c r="L30" s="13">
        <f t="array" ref="L30">SUMPRODUCT((E30=$E$3:$E$207)*(K30&lt;$K$3:$K$207))+1</f>
        <v>7</v>
      </c>
    </row>
    <row r="31" customHeight="1" spans="1:12">
      <c r="A31" s="27">
        <v>29</v>
      </c>
      <c r="B31" s="28" t="s">
        <v>73</v>
      </c>
      <c r="C31" s="28" t="s">
        <v>14</v>
      </c>
      <c r="D31" s="28" t="s">
        <v>74</v>
      </c>
      <c r="E31" s="28" t="s">
        <v>60</v>
      </c>
      <c r="F31" s="15">
        <v>5</v>
      </c>
      <c r="G31" s="29">
        <v>57.55</v>
      </c>
      <c r="H31" s="30">
        <f t="shared" si="0"/>
        <v>23.02</v>
      </c>
      <c r="I31" s="21">
        <v>83.36</v>
      </c>
      <c r="J31" s="17">
        <f t="shared" si="1"/>
        <v>50.016</v>
      </c>
      <c r="K31" s="17">
        <f t="shared" si="2"/>
        <v>73.036</v>
      </c>
      <c r="L31" s="13">
        <f t="array" ref="L31">SUMPRODUCT((E31=$E$3:$E$207)*(K31&lt;$K$3:$K$207))+1</f>
        <v>8</v>
      </c>
    </row>
    <row r="32" customHeight="1" spans="1:12">
      <c r="A32" s="27">
        <v>30</v>
      </c>
      <c r="B32" s="28" t="s">
        <v>75</v>
      </c>
      <c r="C32" s="28" t="s">
        <v>22</v>
      </c>
      <c r="D32" s="28" t="s">
        <v>76</v>
      </c>
      <c r="E32" s="28" t="s">
        <v>60</v>
      </c>
      <c r="F32" s="15">
        <v>5</v>
      </c>
      <c r="G32" s="29">
        <v>75.7</v>
      </c>
      <c r="H32" s="30">
        <f t="shared" si="0"/>
        <v>30.28</v>
      </c>
      <c r="I32" s="21">
        <v>70.78</v>
      </c>
      <c r="J32" s="17">
        <f t="shared" si="1"/>
        <v>42.468</v>
      </c>
      <c r="K32" s="17">
        <f t="shared" si="2"/>
        <v>72.748</v>
      </c>
      <c r="L32" s="13">
        <f t="array" ref="L32">SUMPRODUCT((E32=$E$3:$E$207)*(K32&lt;$K$3:$K$207))+1</f>
        <v>9</v>
      </c>
    </row>
    <row r="33" customHeight="1" spans="1:12">
      <c r="A33" s="27">
        <v>31</v>
      </c>
      <c r="B33" s="28" t="s">
        <v>77</v>
      </c>
      <c r="C33" s="28" t="s">
        <v>14</v>
      </c>
      <c r="D33" s="28" t="s">
        <v>78</v>
      </c>
      <c r="E33" s="28" t="s">
        <v>60</v>
      </c>
      <c r="F33" s="15">
        <v>5</v>
      </c>
      <c r="G33" s="29">
        <v>59.25</v>
      </c>
      <c r="H33" s="30">
        <f t="shared" si="0"/>
        <v>23.7</v>
      </c>
      <c r="I33" s="21">
        <v>81.6</v>
      </c>
      <c r="J33" s="17">
        <f t="shared" si="1"/>
        <v>48.96</v>
      </c>
      <c r="K33" s="17">
        <f t="shared" si="2"/>
        <v>72.66</v>
      </c>
      <c r="L33" s="13" cm="1">
        <f t="array" ref="L33">SUMPRODUCT((E33=$E$3:$E$207)*(K33&lt;$K$3:$K$207))+1</f>
        <v>10</v>
      </c>
    </row>
    <row r="34" customHeight="1" spans="1:12">
      <c r="A34" s="27">
        <v>32</v>
      </c>
      <c r="B34" s="28" t="s">
        <v>79</v>
      </c>
      <c r="C34" s="28" t="s">
        <v>22</v>
      </c>
      <c r="D34" s="28" t="s">
        <v>80</v>
      </c>
      <c r="E34" s="28" t="s">
        <v>60</v>
      </c>
      <c r="F34" s="15">
        <v>5</v>
      </c>
      <c r="G34" s="29">
        <v>67.5</v>
      </c>
      <c r="H34" s="30">
        <f t="shared" si="0"/>
        <v>27</v>
      </c>
      <c r="I34" s="21">
        <v>0</v>
      </c>
      <c r="J34" s="17">
        <f t="shared" si="1"/>
        <v>0</v>
      </c>
      <c r="K34" s="17">
        <f t="shared" si="2"/>
        <v>27</v>
      </c>
      <c r="L34" s="13">
        <f t="array" ref="L34">SUMPRODUCT((E34=$E$3:$E$207)*(K34&lt;$K$3:$K$207))+1</f>
        <v>11</v>
      </c>
    </row>
    <row r="35" customHeight="1" spans="1:12">
      <c r="A35" s="27">
        <v>33</v>
      </c>
      <c r="B35" s="28" t="s">
        <v>81</v>
      </c>
      <c r="C35" s="28" t="s">
        <v>14</v>
      </c>
      <c r="D35" s="28" t="s">
        <v>82</v>
      </c>
      <c r="E35" s="28" t="s">
        <v>83</v>
      </c>
      <c r="F35" s="15">
        <v>5</v>
      </c>
      <c r="G35" s="29">
        <v>78.55</v>
      </c>
      <c r="H35" s="30">
        <f t="shared" si="0"/>
        <v>31.42</v>
      </c>
      <c r="I35" s="21">
        <v>78.98</v>
      </c>
      <c r="J35" s="17">
        <f t="shared" si="1"/>
        <v>47.388</v>
      </c>
      <c r="K35" s="17">
        <f t="shared" si="2"/>
        <v>78.808</v>
      </c>
      <c r="L35" s="13" cm="1">
        <f t="array" ref="L35">SUMPRODUCT((E35=$E$3:$E$207)*(K35&lt;$K$3:$K$207))+1</f>
        <v>1</v>
      </c>
    </row>
    <row r="36" customHeight="1" spans="1:12">
      <c r="A36" s="27">
        <v>34</v>
      </c>
      <c r="B36" s="28" t="s">
        <v>84</v>
      </c>
      <c r="C36" s="28" t="s">
        <v>14</v>
      </c>
      <c r="D36" s="28" t="s">
        <v>85</v>
      </c>
      <c r="E36" s="28" t="s">
        <v>83</v>
      </c>
      <c r="F36" s="15">
        <v>5</v>
      </c>
      <c r="G36" s="29">
        <v>74.25</v>
      </c>
      <c r="H36" s="30">
        <f t="shared" si="0"/>
        <v>29.7</v>
      </c>
      <c r="I36" s="21">
        <v>81.18</v>
      </c>
      <c r="J36" s="17">
        <f t="shared" si="1"/>
        <v>48.708</v>
      </c>
      <c r="K36" s="17">
        <f t="shared" si="2"/>
        <v>78.408</v>
      </c>
      <c r="L36" s="13" cm="1">
        <f t="array" ref="L36">SUMPRODUCT((E36=$E$3:$E$207)*(K36&lt;$K$3:$K$207))+1</f>
        <v>2</v>
      </c>
    </row>
    <row r="37" customHeight="1" spans="1:12">
      <c r="A37" s="27">
        <v>35</v>
      </c>
      <c r="B37" s="28" t="s">
        <v>86</v>
      </c>
      <c r="C37" s="28" t="s">
        <v>14</v>
      </c>
      <c r="D37" s="28" t="s">
        <v>87</v>
      </c>
      <c r="E37" s="28" t="s">
        <v>83</v>
      </c>
      <c r="F37" s="15">
        <v>5</v>
      </c>
      <c r="G37" s="29">
        <v>69.95</v>
      </c>
      <c r="H37" s="30">
        <f t="shared" si="0"/>
        <v>27.98</v>
      </c>
      <c r="I37" s="21">
        <v>81.82</v>
      </c>
      <c r="J37" s="17">
        <f t="shared" si="1"/>
        <v>49.092</v>
      </c>
      <c r="K37" s="17">
        <f t="shared" si="2"/>
        <v>77.072</v>
      </c>
      <c r="L37" s="13">
        <f t="array" ref="L37">SUMPRODUCT((E37=$E$3:$E$207)*(K37&lt;$K$3:$K$207))+1</f>
        <v>3</v>
      </c>
    </row>
    <row r="38" customHeight="1" spans="1:12">
      <c r="A38" s="27">
        <v>36</v>
      </c>
      <c r="B38" s="28" t="s">
        <v>88</v>
      </c>
      <c r="C38" s="28" t="s">
        <v>14</v>
      </c>
      <c r="D38" s="28" t="s">
        <v>89</v>
      </c>
      <c r="E38" s="28" t="s">
        <v>83</v>
      </c>
      <c r="F38" s="15">
        <v>5</v>
      </c>
      <c r="G38" s="29">
        <v>73.55</v>
      </c>
      <c r="H38" s="30">
        <f t="shared" si="0"/>
        <v>29.42</v>
      </c>
      <c r="I38" s="21">
        <v>78.56</v>
      </c>
      <c r="J38" s="17">
        <f t="shared" si="1"/>
        <v>47.136</v>
      </c>
      <c r="K38" s="17">
        <f t="shared" si="2"/>
        <v>76.556</v>
      </c>
      <c r="L38" s="13">
        <f t="array" ref="L38">SUMPRODUCT((E38=$E$3:$E$207)*(K38&lt;$K$3:$K$207))+1</f>
        <v>4</v>
      </c>
    </row>
    <row r="39" customHeight="1" spans="1:12">
      <c r="A39" s="27">
        <v>37</v>
      </c>
      <c r="B39" s="28" t="s">
        <v>90</v>
      </c>
      <c r="C39" s="28" t="s">
        <v>14</v>
      </c>
      <c r="D39" s="28" t="s">
        <v>91</v>
      </c>
      <c r="E39" s="28" t="s">
        <v>83</v>
      </c>
      <c r="F39" s="15">
        <v>5</v>
      </c>
      <c r="G39" s="29">
        <v>73.15</v>
      </c>
      <c r="H39" s="30">
        <f t="shared" si="0"/>
        <v>29.26</v>
      </c>
      <c r="I39" s="21">
        <v>78.5</v>
      </c>
      <c r="J39" s="17">
        <f t="shared" si="1"/>
        <v>47.1</v>
      </c>
      <c r="K39" s="17">
        <f t="shared" si="2"/>
        <v>76.36</v>
      </c>
      <c r="L39" s="13">
        <f t="array" ref="L39">SUMPRODUCT((E39=$E$3:$E$207)*(K39&lt;$K$3:$K$207))+1</f>
        <v>5</v>
      </c>
    </row>
    <row r="40" customHeight="1" spans="1:12">
      <c r="A40" s="27">
        <v>38</v>
      </c>
      <c r="B40" s="28" t="s">
        <v>92</v>
      </c>
      <c r="C40" s="28" t="s">
        <v>22</v>
      </c>
      <c r="D40" s="28" t="s">
        <v>93</v>
      </c>
      <c r="E40" s="28" t="s">
        <v>83</v>
      </c>
      <c r="F40" s="15">
        <v>5</v>
      </c>
      <c r="G40" s="29">
        <v>70.15</v>
      </c>
      <c r="H40" s="30">
        <f t="shared" si="0"/>
        <v>28.06</v>
      </c>
      <c r="I40" s="21">
        <v>80.5</v>
      </c>
      <c r="J40" s="17">
        <f t="shared" si="1"/>
        <v>48.3</v>
      </c>
      <c r="K40" s="17">
        <f t="shared" si="2"/>
        <v>76.36</v>
      </c>
      <c r="L40" s="13" cm="1">
        <f t="array" ref="L40">SUMPRODUCT((E40=$E$3:$E$207)*(K40&lt;$K$3:$K$207))+1</f>
        <v>5</v>
      </c>
    </row>
    <row r="41" customHeight="1" spans="1:12">
      <c r="A41" s="27">
        <v>39</v>
      </c>
      <c r="B41" s="28" t="s">
        <v>94</v>
      </c>
      <c r="C41" s="28" t="s">
        <v>22</v>
      </c>
      <c r="D41" s="28" t="s">
        <v>95</v>
      </c>
      <c r="E41" s="28" t="s">
        <v>83</v>
      </c>
      <c r="F41" s="15">
        <v>5</v>
      </c>
      <c r="G41" s="29">
        <v>70.3</v>
      </c>
      <c r="H41" s="30">
        <f t="shared" si="0"/>
        <v>28.12</v>
      </c>
      <c r="I41" s="21">
        <v>78.56</v>
      </c>
      <c r="J41" s="17">
        <f t="shared" si="1"/>
        <v>47.136</v>
      </c>
      <c r="K41" s="17">
        <f t="shared" si="2"/>
        <v>75.256</v>
      </c>
      <c r="L41" s="13">
        <f t="array" ref="L41">SUMPRODUCT((E41=$E$3:$E$207)*(K41&lt;$K$3:$K$207))+1</f>
        <v>7</v>
      </c>
    </row>
    <row r="42" customHeight="1" spans="1:12">
      <c r="A42" s="27">
        <v>40</v>
      </c>
      <c r="B42" s="28" t="s">
        <v>96</v>
      </c>
      <c r="C42" s="28" t="s">
        <v>22</v>
      </c>
      <c r="D42" s="28" t="s">
        <v>97</v>
      </c>
      <c r="E42" s="28" t="s">
        <v>83</v>
      </c>
      <c r="F42" s="15">
        <v>5</v>
      </c>
      <c r="G42" s="29">
        <v>68.65</v>
      </c>
      <c r="H42" s="30">
        <f t="shared" si="0"/>
        <v>27.46</v>
      </c>
      <c r="I42" s="21">
        <v>79.12</v>
      </c>
      <c r="J42" s="17">
        <f t="shared" si="1"/>
        <v>47.472</v>
      </c>
      <c r="K42" s="17">
        <f t="shared" si="2"/>
        <v>74.932</v>
      </c>
      <c r="L42" s="13">
        <f t="array" ref="L42">SUMPRODUCT((E42=$E$3:$E$207)*(K42&lt;$K$3:$K$207))+1</f>
        <v>8</v>
      </c>
    </row>
    <row r="43" customHeight="1" spans="1:12">
      <c r="A43" s="27">
        <v>41</v>
      </c>
      <c r="B43" s="28" t="s">
        <v>98</v>
      </c>
      <c r="C43" s="28" t="s">
        <v>22</v>
      </c>
      <c r="D43" s="28" t="s">
        <v>99</v>
      </c>
      <c r="E43" s="28" t="s">
        <v>83</v>
      </c>
      <c r="F43" s="15">
        <v>5</v>
      </c>
      <c r="G43" s="29">
        <v>69.9</v>
      </c>
      <c r="H43" s="30">
        <f t="shared" si="0"/>
        <v>27.96</v>
      </c>
      <c r="I43" s="21">
        <v>78.18</v>
      </c>
      <c r="J43" s="17">
        <f t="shared" si="1"/>
        <v>46.908</v>
      </c>
      <c r="K43" s="17">
        <f t="shared" si="2"/>
        <v>74.868</v>
      </c>
      <c r="L43" s="13">
        <f t="array" ref="L43">SUMPRODUCT((E43=$E$3:$E$207)*(K43&lt;$K$3:$K$207))+1</f>
        <v>9</v>
      </c>
    </row>
    <row r="44" customHeight="1" spans="1:12">
      <c r="A44" s="27">
        <v>42</v>
      </c>
      <c r="B44" s="28" t="s">
        <v>100</v>
      </c>
      <c r="C44" s="28" t="s">
        <v>14</v>
      </c>
      <c r="D44" s="28" t="s">
        <v>101</v>
      </c>
      <c r="E44" s="28" t="s">
        <v>83</v>
      </c>
      <c r="F44" s="15">
        <v>5</v>
      </c>
      <c r="G44" s="29">
        <v>69.55</v>
      </c>
      <c r="H44" s="30">
        <f t="shared" si="0"/>
        <v>27.82</v>
      </c>
      <c r="I44" s="21">
        <v>77.6</v>
      </c>
      <c r="J44" s="17">
        <f t="shared" si="1"/>
        <v>46.56</v>
      </c>
      <c r="K44" s="17">
        <f t="shared" si="2"/>
        <v>74.38</v>
      </c>
      <c r="L44" s="13">
        <f t="array" ref="L44">SUMPRODUCT((E44=$E$3:$E$207)*(K44&lt;$K$3:$K$207))+1</f>
        <v>10</v>
      </c>
    </row>
    <row r="45" customHeight="1" spans="1:12">
      <c r="A45" s="27">
        <v>43</v>
      </c>
      <c r="B45" s="28" t="s">
        <v>102</v>
      </c>
      <c r="C45" s="28" t="s">
        <v>14</v>
      </c>
      <c r="D45" s="28" t="s">
        <v>103</v>
      </c>
      <c r="E45" s="28" t="s">
        <v>83</v>
      </c>
      <c r="F45" s="15">
        <v>5</v>
      </c>
      <c r="G45" s="29">
        <v>66.85</v>
      </c>
      <c r="H45" s="30">
        <f t="shared" si="0"/>
        <v>26.74</v>
      </c>
      <c r="I45" s="21">
        <v>78.58</v>
      </c>
      <c r="J45" s="17">
        <f t="shared" si="1"/>
        <v>47.148</v>
      </c>
      <c r="K45" s="17">
        <f t="shared" si="2"/>
        <v>73.888</v>
      </c>
      <c r="L45" s="13">
        <f t="array" ref="L45">SUMPRODUCT((E45=$E$3:$E$207)*(K45&lt;$K$3:$K$207))+1</f>
        <v>11</v>
      </c>
    </row>
    <row r="46" customHeight="1" spans="1:12">
      <c r="A46" s="27">
        <v>44</v>
      </c>
      <c r="B46" s="28" t="s">
        <v>104</v>
      </c>
      <c r="C46" s="28" t="s">
        <v>14</v>
      </c>
      <c r="D46" s="28" t="s">
        <v>105</v>
      </c>
      <c r="E46" s="28" t="s">
        <v>83</v>
      </c>
      <c r="F46" s="15">
        <v>5</v>
      </c>
      <c r="G46" s="29">
        <v>63.7</v>
      </c>
      <c r="H46" s="30">
        <f t="shared" si="0"/>
        <v>25.48</v>
      </c>
      <c r="I46" s="21">
        <v>80.02</v>
      </c>
      <c r="J46" s="17">
        <f t="shared" si="1"/>
        <v>48.012</v>
      </c>
      <c r="K46" s="17">
        <f t="shared" si="2"/>
        <v>73.492</v>
      </c>
      <c r="L46" s="13">
        <f t="array" ref="L46">SUMPRODUCT((E46=$E$3:$E$207)*(K46&lt;$K$3:$K$207))+1</f>
        <v>12</v>
      </c>
    </row>
    <row r="47" customHeight="1" spans="1:12">
      <c r="A47" s="27">
        <v>45</v>
      </c>
      <c r="B47" s="28" t="s">
        <v>106</v>
      </c>
      <c r="C47" s="28" t="s">
        <v>14</v>
      </c>
      <c r="D47" s="28" t="s">
        <v>107</v>
      </c>
      <c r="E47" s="28" t="s">
        <v>83</v>
      </c>
      <c r="F47" s="15">
        <v>5</v>
      </c>
      <c r="G47" s="29">
        <v>66.8</v>
      </c>
      <c r="H47" s="30">
        <f t="shared" si="0"/>
        <v>26.72</v>
      </c>
      <c r="I47" s="21">
        <v>77.46</v>
      </c>
      <c r="J47" s="17">
        <f t="shared" si="1"/>
        <v>46.476</v>
      </c>
      <c r="K47" s="17">
        <f t="shared" si="2"/>
        <v>73.196</v>
      </c>
      <c r="L47" s="13" cm="1">
        <f t="array" ref="L47">SUMPRODUCT((E47=$E$3:$E$207)*(K47&lt;$K$3:$K$207))+1</f>
        <v>13</v>
      </c>
    </row>
    <row r="48" customHeight="1" spans="1:12">
      <c r="A48" s="27">
        <v>46</v>
      </c>
      <c r="B48" s="28" t="s">
        <v>108</v>
      </c>
      <c r="C48" s="28" t="s">
        <v>14</v>
      </c>
      <c r="D48" s="28" t="s">
        <v>109</v>
      </c>
      <c r="E48" s="28" t="s">
        <v>83</v>
      </c>
      <c r="F48" s="15">
        <v>5</v>
      </c>
      <c r="G48" s="29">
        <v>65.5</v>
      </c>
      <c r="H48" s="30">
        <f t="shared" si="0"/>
        <v>26.2</v>
      </c>
      <c r="I48" s="21">
        <v>78.26</v>
      </c>
      <c r="J48" s="17">
        <f t="shared" si="1"/>
        <v>46.956</v>
      </c>
      <c r="K48" s="17">
        <f t="shared" si="2"/>
        <v>73.156</v>
      </c>
      <c r="L48" s="13" cm="1">
        <f t="array" ref="L48">SUMPRODUCT((E48=$E$3:$E$207)*(K48&lt;$K$3:$K$207))+1</f>
        <v>14</v>
      </c>
    </row>
    <row r="49" customHeight="1" spans="1:12">
      <c r="A49" s="27">
        <v>47</v>
      </c>
      <c r="B49" s="28" t="s">
        <v>110</v>
      </c>
      <c r="C49" s="28" t="s">
        <v>14</v>
      </c>
      <c r="D49" s="28" t="s">
        <v>111</v>
      </c>
      <c r="E49" s="28" t="s">
        <v>83</v>
      </c>
      <c r="F49" s="15">
        <v>5</v>
      </c>
      <c r="G49" s="29">
        <v>68.6</v>
      </c>
      <c r="H49" s="30">
        <f t="shared" si="0"/>
        <v>27.44</v>
      </c>
      <c r="I49" s="21">
        <v>0</v>
      </c>
      <c r="J49" s="17">
        <f t="shared" si="1"/>
        <v>0</v>
      </c>
      <c r="K49" s="17">
        <f t="shared" si="2"/>
        <v>27.44</v>
      </c>
      <c r="L49" s="13">
        <f t="array" ref="L49">SUMPRODUCT((E49=$E$3:$E$207)*(K49&lt;$K$3:$K$207))+1</f>
        <v>15</v>
      </c>
    </row>
    <row r="50" customHeight="1" spans="1:12">
      <c r="A50" s="27">
        <v>48</v>
      </c>
      <c r="B50" s="28" t="s">
        <v>112</v>
      </c>
      <c r="C50" s="28" t="s">
        <v>22</v>
      </c>
      <c r="D50" s="28" t="s">
        <v>113</v>
      </c>
      <c r="E50" s="28" t="s">
        <v>114</v>
      </c>
      <c r="F50" s="15">
        <v>6</v>
      </c>
      <c r="G50" s="29">
        <v>81.65</v>
      </c>
      <c r="H50" s="30">
        <f t="shared" si="0"/>
        <v>32.66</v>
      </c>
      <c r="I50" s="21">
        <v>82.14</v>
      </c>
      <c r="J50" s="17">
        <f t="shared" si="1"/>
        <v>49.284</v>
      </c>
      <c r="K50" s="17">
        <f t="shared" si="2"/>
        <v>81.944</v>
      </c>
      <c r="L50" s="13" cm="1">
        <f t="array" ref="L50">SUMPRODUCT((E50=$E$3:$E$207)*(K50&lt;$K$3:$K$207))+1</f>
        <v>1</v>
      </c>
    </row>
    <row r="51" customHeight="1" spans="1:12">
      <c r="A51" s="27">
        <v>49</v>
      </c>
      <c r="B51" s="28" t="s">
        <v>115</v>
      </c>
      <c r="C51" s="28" t="s">
        <v>14</v>
      </c>
      <c r="D51" s="28" t="s">
        <v>116</v>
      </c>
      <c r="E51" s="28" t="s">
        <v>114</v>
      </c>
      <c r="F51" s="15">
        <v>6</v>
      </c>
      <c r="G51" s="29">
        <v>76.65</v>
      </c>
      <c r="H51" s="30">
        <f t="shared" si="0"/>
        <v>30.66</v>
      </c>
      <c r="I51" s="21">
        <v>81.22</v>
      </c>
      <c r="J51" s="17">
        <f t="shared" si="1"/>
        <v>48.732</v>
      </c>
      <c r="K51" s="17">
        <f t="shared" si="2"/>
        <v>79.392</v>
      </c>
      <c r="L51" s="13">
        <f t="array" ref="L51">SUMPRODUCT((E51=$E$3:$E$207)*(K51&lt;$K$3:$K$207))+1</f>
        <v>2</v>
      </c>
    </row>
    <row r="52" customHeight="1" spans="1:12">
      <c r="A52" s="27">
        <v>50</v>
      </c>
      <c r="B52" s="28" t="s">
        <v>117</v>
      </c>
      <c r="C52" s="28" t="s">
        <v>22</v>
      </c>
      <c r="D52" s="28" t="s">
        <v>118</v>
      </c>
      <c r="E52" s="28" t="s">
        <v>114</v>
      </c>
      <c r="F52" s="15">
        <v>6</v>
      </c>
      <c r="G52" s="29">
        <v>75.4</v>
      </c>
      <c r="H52" s="30">
        <f t="shared" si="0"/>
        <v>30.16</v>
      </c>
      <c r="I52" s="21">
        <v>81.94</v>
      </c>
      <c r="J52" s="17">
        <f t="shared" si="1"/>
        <v>49.164</v>
      </c>
      <c r="K52" s="17">
        <f t="shared" si="2"/>
        <v>79.324</v>
      </c>
      <c r="L52" s="13">
        <f t="array" ref="L52">SUMPRODUCT((E52=$E$3:$E$207)*(K52&lt;$K$3:$K$207))+1</f>
        <v>3</v>
      </c>
    </row>
    <row r="53" customHeight="1" spans="1:12">
      <c r="A53" s="27">
        <v>51</v>
      </c>
      <c r="B53" s="28" t="s">
        <v>119</v>
      </c>
      <c r="C53" s="28" t="s">
        <v>14</v>
      </c>
      <c r="D53" s="28" t="s">
        <v>120</v>
      </c>
      <c r="E53" s="28" t="s">
        <v>114</v>
      </c>
      <c r="F53" s="15">
        <v>6</v>
      </c>
      <c r="G53" s="29">
        <v>75.25</v>
      </c>
      <c r="H53" s="30">
        <f t="shared" si="0"/>
        <v>30.1</v>
      </c>
      <c r="I53" s="21">
        <v>81.38</v>
      </c>
      <c r="J53" s="17">
        <f t="shared" si="1"/>
        <v>48.828</v>
      </c>
      <c r="K53" s="17">
        <f t="shared" si="2"/>
        <v>78.928</v>
      </c>
      <c r="L53" s="13">
        <f t="array" ref="L53">SUMPRODUCT((E53=$E$3:$E$207)*(K53&lt;$K$3:$K$207))+1</f>
        <v>4</v>
      </c>
    </row>
    <row r="54" customHeight="1" spans="1:12">
      <c r="A54" s="27">
        <v>52</v>
      </c>
      <c r="B54" s="28" t="s">
        <v>121</v>
      </c>
      <c r="C54" s="28" t="s">
        <v>14</v>
      </c>
      <c r="D54" s="28" t="s">
        <v>122</v>
      </c>
      <c r="E54" s="28" t="s">
        <v>114</v>
      </c>
      <c r="F54" s="15">
        <v>6</v>
      </c>
      <c r="G54" s="29">
        <v>76.3</v>
      </c>
      <c r="H54" s="30">
        <f t="shared" si="0"/>
        <v>30.52</v>
      </c>
      <c r="I54" s="21">
        <v>80.5</v>
      </c>
      <c r="J54" s="17">
        <f t="shared" si="1"/>
        <v>48.3</v>
      </c>
      <c r="K54" s="17">
        <f t="shared" si="2"/>
        <v>78.82</v>
      </c>
      <c r="L54" s="13" cm="1">
        <f t="array" ref="L54">SUMPRODUCT((E54=$E$3:$E$207)*(K54&lt;$K$3:$K$207))+1</f>
        <v>5</v>
      </c>
    </row>
    <row r="55" customHeight="1" spans="1:12">
      <c r="A55" s="27">
        <v>53</v>
      </c>
      <c r="B55" s="28" t="s">
        <v>123</v>
      </c>
      <c r="C55" s="28" t="s">
        <v>14</v>
      </c>
      <c r="D55" s="28" t="s">
        <v>124</v>
      </c>
      <c r="E55" s="28" t="s">
        <v>114</v>
      </c>
      <c r="F55" s="15">
        <v>6</v>
      </c>
      <c r="G55" s="29">
        <v>76.4</v>
      </c>
      <c r="H55" s="30">
        <f t="shared" si="0"/>
        <v>30.56</v>
      </c>
      <c r="I55" s="21">
        <v>79.66</v>
      </c>
      <c r="J55" s="17">
        <f t="shared" si="1"/>
        <v>47.796</v>
      </c>
      <c r="K55" s="17">
        <f t="shared" si="2"/>
        <v>78.356</v>
      </c>
      <c r="L55" s="13">
        <f t="array" ref="L55">SUMPRODUCT((E55=$E$3:$E$207)*(K55&lt;$K$3:$K$207))+1</f>
        <v>6</v>
      </c>
    </row>
    <row r="56" customHeight="1" spans="1:12">
      <c r="A56" s="27">
        <v>54</v>
      </c>
      <c r="B56" s="28" t="s">
        <v>125</v>
      </c>
      <c r="C56" s="28" t="s">
        <v>14</v>
      </c>
      <c r="D56" s="28" t="s">
        <v>126</v>
      </c>
      <c r="E56" s="28" t="s">
        <v>114</v>
      </c>
      <c r="F56" s="15">
        <v>6</v>
      </c>
      <c r="G56" s="29">
        <v>77.3</v>
      </c>
      <c r="H56" s="30">
        <f t="shared" si="0"/>
        <v>30.92</v>
      </c>
      <c r="I56" s="21">
        <v>78.96</v>
      </c>
      <c r="J56" s="17">
        <f t="shared" si="1"/>
        <v>47.376</v>
      </c>
      <c r="K56" s="17">
        <f t="shared" si="2"/>
        <v>78.296</v>
      </c>
      <c r="L56" s="13">
        <f t="array" ref="L56">SUMPRODUCT((E56=$E$3:$E$207)*(K56&lt;$K$3:$K$207))+1</f>
        <v>7</v>
      </c>
    </row>
    <row r="57" customHeight="1" spans="1:12">
      <c r="A57" s="27">
        <v>55</v>
      </c>
      <c r="B57" s="28" t="s">
        <v>127</v>
      </c>
      <c r="C57" s="28" t="s">
        <v>14</v>
      </c>
      <c r="D57" s="28" t="s">
        <v>128</v>
      </c>
      <c r="E57" s="28" t="s">
        <v>114</v>
      </c>
      <c r="F57" s="15">
        <v>6</v>
      </c>
      <c r="G57" s="29">
        <v>75.3</v>
      </c>
      <c r="H57" s="30">
        <f t="shared" si="0"/>
        <v>30.12</v>
      </c>
      <c r="I57" s="21">
        <v>80.22</v>
      </c>
      <c r="J57" s="17">
        <f t="shared" si="1"/>
        <v>48.132</v>
      </c>
      <c r="K57" s="17">
        <f t="shared" si="2"/>
        <v>78.252</v>
      </c>
      <c r="L57" s="13">
        <f t="array" ref="L57">SUMPRODUCT((E57=$E$3:$E$207)*(K57&lt;$K$3:$K$207))+1</f>
        <v>8</v>
      </c>
    </row>
    <row r="58" customHeight="1" spans="1:12">
      <c r="A58" s="27">
        <v>56</v>
      </c>
      <c r="B58" s="28" t="s">
        <v>129</v>
      </c>
      <c r="C58" s="28" t="s">
        <v>14</v>
      </c>
      <c r="D58" s="28" t="s">
        <v>130</v>
      </c>
      <c r="E58" s="28" t="s">
        <v>114</v>
      </c>
      <c r="F58" s="15">
        <v>6</v>
      </c>
      <c r="G58" s="29">
        <v>74</v>
      </c>
      <c r="H58" s="30">
        <f t="shared" si="0"/>
        <v>29.6</v>
      </c>
      <c r="I58" s="21">
        <v>80.02</v>
      </c>
      <c r="J58" s="17">
        <f t="shared" si="1"/>
        <v>48.012</v>
      </c>
      <c r="K58" s="17">
        <f t="shared" si="2"/>
        <v>77.612</v>
      </c>
      <c r="L58" s="13">
        <f t="array" ref="L58">SUMPRODUCT((E58=$E$3:$E$207)*(K58&lt;$K$3:$K$207))+1</f>
        <v>9</v>
      </c>
    </row>
    <row r="59" customHeight="1" spans="1:12">
      <c r="A59" s="27">
        <v>57</v>
      </c>
      <c r="B59" s="28" t="s">
        <v>131</v>
      </c>
      <c r="C59" s="28" t="s">
        <v>14</v>
      </c>
      <c r="D59" s="28" t="s">
        <v>132</v>
      </c>
      <c r="E59" s="28" t="s">
        <v>114</v>
      </c>
      <c r="F59" s="15">
        <v>6</v>
      </c>
      <c r="G59" s="29">
        <v>74.75</v>
      </c>
      <c r="H59" s="30">
        <f t="shared" si="0"/>
        <v>29.9</v>
      </c>
      <c r="I59" s="21">
        <v>79.5</v>
      </c>
      <c r="J59" s="17">
        <f t="shared" si="1"/>
        <v>47.7</v>
      </c>
      <c r="K59" s="17">
        <f t="shared" si="2"/>
        <v>77.6</v>
      </c>
      <c r="L59" s="13">
        <f t="array" ref="L59">SUMPRODUCT((E59=$E$3:$E$207)*(K59&lt;$K$3:$K$207))+1</f>
        <v>10</v>
      </c>
    </row>
    <row r="60" customHeight="1" spans="1:12">
      <c r="A60" s="27">
        <v>58</v>
      </c>
      <c r="B60" s="28" t="s">
        <v>133</v>
      </c>
      <c r="C60" s="28" t="s">
        <v>14</v>
      </c>
      <c r="D60" s="28" t="s">
        <v>134</v>
      </c>
      <c r="E60" s="28" t="s">
        <v>114</v>
      </c>
      <c r="F60" s="15">
        <v>6</v>
      </c>
      <c r="G60" s="29">
        <v>73.75</v>
      </c>
      <c r="H60" s="30">
        <f t="shared" si="0"/>
        <v>29.5</v>
      </c>
      <c r="I60" s="21">
        <v>79.78</v>
      </c>
      <c r="J60" s="17">
        <f t="shared" si="1"/>
        <v>47.868</v>
      </c>
      <c r="K60" s="17">
        <f t="shared" si="2"/>
        <v>77.368</v>
      </c>
      <c r="L60" s="13">
        <f t="array" ref="L60">SUMPRODUCT((E60=$E$3:$E$207)*(K60&lt;$K$3:$K$207))+1</f>
        <v>11</v>
      </c>
    </row>
    <row r="61" customHeight="1" spans="1:12">
      <c r="A61" s="27">
        <v>59</v>
      </c>
      <c r="B61" s="28" t="s">
        <v>135</v>
      </c>
      <c r="C61" s="28" t="s">
        <v>14</v>
      </c>
      <c r="D61" s="28" t="s">
        <v>136</v>
      </c>
      <c r="E61" s="28" t="s">
        <v>114</v>
      </c>
      <c r="F61" s="15">
        <v>6</v>
      </c>
      <c r="G61" s="29">
        <v>73.95</v>
      </c>
      <c r="H61" s="30">
        <f t="shared" si="0"/>
        <v>29.58</v>
      </c>
      <c r="I61" s="21">
        <v>79.44</v>
      </c>
      <c r="J61" s="17">
        <f t="shared" si="1"/>
        <v>47.664</v>
      </c>
      <c r="K61" s="17">
        <f t="shared" si="2"/>
        <v>77.244</v>
      </c>
      <c r="L61" s="13">
        <f t="array" ref="L61">SUMPRODUCT((E61=$E$3:$E$207)*(K61&lt;$K$3:$K$207))+1</f>
        <v>12</v>
      </c>
    </row>
    <row r="62" customHeight="1" spans="1:12">
      <c r="A62" s="27">
        <v>60</v>
      </c>
      <c r="B62" s="28" t="s">
        <v>137</v>
      </c>
      <c r="C62" s="28" t="s">
        <v>22</v>
      </c>
      <c r="D62" s="28" t="s">
        <v>138</v>
      </c>
      <c r="E62" s="28" t="s">
        <v>114</v>
      </c>
      <c r="F62" s="15">
        <v>6</v>
      </c>
      <c r="G62" s="29">
        <v>72.6</v>
      </c>
      <c r="H62" s="30">
        <f t="shared" si="0"/>
        <v>29.04</v>
      </c>
      <c r="I62" s="21">
        <v>79.62</v>
      </c>
      <c r="J62" s="17">
        <f t="shared" si="1"/>
        <v>47.772</v>
      </c>
      <c r="K62" s="17">
        <f t="shared" si="2"/>
        <v>76.812</v>
      </c>
      <c r="L62" s="13" cm="1">
        <f t="array" ref="L62">SUMPRODUCT((E62=$E$3:$E$207)*(K62&lt;$K$3:$K$207))+1</f>
        <v>13</v>
      </c>
    </row>
    <row r="63" customHeight="1" spans="1:12">
      <c r="A63" s="27">
        <v>61</v>
      </c>
      <c r="B63" s="28" t="s">
        <v>139</v>
      </c>
      <c r="C63" s="28" t="s">
        <v>14</v>
      </c>
      <c r="D63" s="28" t="s">
        <v>140</v>
      </c>
      <c r="E63" s="28" t="s">
        <v>114</v>
      </c>
      <c r="F63" s="15">
        <v>6</v>
      </c>
      <c r="G63" s="29">
        <v>71.5</v>
      </c>
      <c r="H63" s="30">
        <f t="shared" si="0"/>
        <v>28.6</v>
      </c>
      <c r="I63" s="21">
        <v>78.46</v>
      </c>
      <c r="J63" s="17">
        <f t="shared" si="1"/>
        <v>47.076</v>
      </c>
      <c r="K63" s="17">
        <f t="shared" si="2"/>
        <v>75.676</v>
      </c>
      <c r="L63" s="13">
        <f t="array" ref="L63">SUMPRODUCT((E63=$E$3:$E$207)*(K63&lt;$K$3:$K$207))+1</f>
        <v>14</v>
      </c>
    </row>
    <row r="64" customHeight="1" spans="1:12">
      <c r="A64" s="27">
        <v>62</v>
      </c>
      <c r="B64" s="28" t="s">
        <v>141</v>
      </c>
      <c r="C64" s="28" t="s">
        <v>14</v>
      </c>
      <c r="D64" s="28" t="s">
        <v>142</v>
      </c>
      <c r="E64" s="28" t="s">
        <v>114</v>
      </c>
      <c r="F64" s="15">
        <v>6</v>
      </c>
      <c r="G64" s="29">
        <v>72.25</v>
      </c>
      <c r="H64" s="30">
        <f t="shared" si="0"/>
        <v>28.9</v>
      </c>
      <c r="I64" s="21">
        <v>77.32</v>
      </c>
      <c r="J64" s="17">
        <f t="shared" si="1"/>
        <v>46.392</v>
      </c>
      <c r="K64" s="17">
        <f t="shared" si="2"/>
        <v>75.292</v>
      </c>
      <c r="L64" s="13">
        <f t="array" ref="L64">SUMPRODUCT((E64=$E$3:$E$207)*(K64&lt;$K$3:$K$207))+1</f>
        <v>15</v>
      </c>
    </row>
    <row r="65" customHeight="1" spans="1:12">
      <c r="A65" s="27">
        <v>63</v>
      </c>
      <c r="B65" s="28" t="s">
        <v>143</v>
      </c>
      <c r="C65" s="28" t="s">
        <v>14</v>
      </c>
      <c r="D65" s="28" t="s">
        <v>144</v>
      </c>
      <c r="E65" s="28" t="s">
        <v>114</v>
      </c>
      <c r="F65" s="15">
        <v>6</v>
      </c>
      <c r="G65" s="29">
        <v>69.75</v>
      </c>
      <c r="H65" s="30">
        <f t="shared" si="0"/>
        <v>27.9</v>
      </c>
      <c r="I65" s="21">
        <v>77.52</v>
      </c>
      <c r="J65" s="17">
        <f t="shared" si="1"/>
        <v>46.512</v>
      </c>
      <c r="K65" s="17">
        <f t="shared" si="2"/>
        <v>74.412</v>
      </c>
      <c r="L65" s="13">
        <f t="array" ref="L65">SUMPRODUCT((E65=$E$3:$E$207)*(K65&lt;$K$3:$K$207))+1</f>
        <v>16</v>
      </c>
    </row>
    <row r="66" customHeight="1" spans="1:12">
      <c r="A66" s="27">
        <v>64</v>
      </c>
      <c r="B66" s="28" t="s">
        <v>145</v>
      </c>
      <c r="C66" s="28" t="s">
        <v>14</v>
      </c>
      <c r="D66" s="28" t="s">
        <v>146</v>
      </c>
      <c r="E66" s="28" t="s">
        <v>114</v>
      </c>
      <c r="F66" s="15">
        <v>6</v>
      </c>
      <c r="G66" s="29">
        <v>70.75</v>
      </c>
      <c r="H66" s="30">
        <f t="shared" si="0"/>
        <v>28.3</v>
      </c>
      <c r="I66" s="21">
        <v>75.8</v>
      </c>
      <c r="J66" s="17">
        <f t="shared" si="1"/>
        <v>45.48</v>
      </c>
      <c r="K66" s="17">
        <f t="shared" si="2"/>
        <v>73.78</v>
      </c>
      <c r="L66" s="13">
        <f t="array" ref="L66">SUMPRODUCT((E66=$E$3:$E$207)*(K66&lt;$K$3:$K$207))+1</f>
        <v>17</v>
      </c>
    </row>
    <row r="67" customHeight="1" spans="1:12">
      <c r="A67" s="27">
        <v>65</v>
      </c>
      <c r="B67" s="28" t="s">
        <v>147</v>
      </c>
      <c r="C67" s="28" t="s">
        <v>14</v>
      </c>
      <c r="D67" s="28" t="s">
        <v>148</v>
      </c>
      <c r="E67" s="28" t="s">
        <v>114</v>
      </c>
      <c r="F67" s="15">
        <v>6</v>
      </c>
      <c r="G67" s="29">
        <v>69.7</v>
      </c>
      <c r="H67" s="30">
        <f t="shared" ref="H67:H130" si="3">G67*0.4</f>
        <v>27.88</v>
      </c>
      <c r="I67" s="21">
        <v>0</v>
      </c>
      <c r="J67" s="17">
        <f t="shared" ref="J67:J130" si="4">I67*0.6</f>
        <v>0</v>
      </c>
      <c r="K67" s="17">
        <f t="shared" ref="K67:K130" si="5">H67+J67</f>
        <v>27.88</v>
      </c>
      <c r="L67" s="13" cm="1">
        <f t="array" ref="L67">SUMPRODUCT((E67=$E$3:$E$207)*(K67&lt;$K$3:$K$207))+1</f>
        <v>18</v>
      </c>
    </row>
    <row r="68" customHeight="1" spans="1:12">
      <c r="A68" s="27">
        <v>66</v>
      </c>
      <c r="B68" s="28" t="s">
        <v>149</v>
      </c>
      <c r="C68" s="28" t="s">
        <v>14</v>
      </c>
      <c r="D68" s="28" t="s">
        <v>150</v>
      </c>
      <c r="E68" s="28" t="s">
        <v>151</v>
      </c>
      <c r="F68" s="15">
        <v>3</v>
      </c>
      <c r="G68" s="29">
        <v>81.25</v>
      </c>
      <c r="H68" s="30">
        <f t="shared" si="3"/>
        <v>32.5</v>
      </c>
      <c r="I68" s="21">
        <v>83.16</v>
      </c>
      <c r="J68" s="17">
        <f t="shared" si="4"/>
        <v>49.896</v>
      </c>
      <c r="K68" s="17">
        <f t="shared" si="5"/>
        <v>82.396</v>
      </c>
      <c r="L68" s="13" cm="1">
        <f t="array" ref="L68">SUMPRODUCT((E68=$E$3:$E$207)*(K68&lt;$K$3:$K$207))+1</f>
        <v>1</v>
      </c>
    </row>
    <row r="69" customHeight="1" spans="1:12">
      <c r="A69" s="27">
        <v>67</v>
      </c>
      <c r="B69" s="28" t="s">
        <v>152</v>
      </c>
      <c r="C69" s="28" t="s">
        <v>14</v>
      </c>
      <c r="D69" s="28" t="s">
        <v>153</v>
      </c>
      <c r="E69" s="28" t="s">
        <v>151</v>
      </c>
      <c r="F69" s="15">
        <v>3</v>
      </c>
      <c r="G69" s="29">
        <v>75.1</v>
      </c>
      <c r="H69" s="30">
        <f t="shared" si="3"/>
        <v>30.04</v>
      </c>
      <c r="I69" s="21">
        <v>83.24</v>
      </c>
      <c r="J69" s="17">
        <f t="shared" si="4"/>
        <v>49.944</v>
      </c>
      <c r="K69" s="17">
        <f t="shared" si="5"/>
        <v>79.984</v>
      </c>
      <c r="L69" s="13">
        <f t="array" ref="L69">SUMPRODUCT((E69=$E$3:$E$207)*(K69&lt;$K$3:$K$207))+1</f>
        <v>2</v>
      </c>
    </row>
    <row r="70" customHeight="1" spans="1:12">
      <c r="A70" s="27">
        <v>68</v>
      </c>
      <c r="B70" s="28" t="s">
        <v>154</v>
      </c>
      <c r="C70" s="28" t="s">
        <v>14</v>
      </c>
      <c r="D70" s="28" t="s">
        <v>155</v>
      </c>
      <c r="E70" s="28" t="s">
        <v>151</v>
      </c>
      <c r="F70" s="15">
        <v>3</v>
      </c>
      <c r="G70" s="29">
        <v>77.2</v>
      </c>
      <c r="H70" s="30">
        <f t="shared" si="3"/>
        <v>30.88</v>
      </c>
      <c r="I70" s="21">
        <v>78.28</v>
      </c>
      <c r="J70" s="17">
        <f t="shared" si="4"/>
        <v>46.968</v>
      </c>
      <c r="K70" s="17">
        <f t="shared" si="5"/>
        <v>77.848</v>
      </c>
      <c r="L70" s="13">
        <f t="array" ref="L70">SUMPRODUCT((E70=$E$3:$E$207)*(K70&lt;$K$3:$K$207))+1</f>
        <v>3</v>
      </c>
    </row>
    <row r="71" customHeight="1" spans="1:12">
      <c r="A71" s="27">
        <v>69</v>
      </c>
      <c r="B71" s="28" t="s">
        <v>156</v>
      </c>
      <c r="C71" s="28" t="s">
        <v>14</v>
      </c>
      <c r="D71" s="28" t="s">
        <v>157</v>
      </c>
      <c r="E71" s="28" t="s">
        <v>151</v>
      </c>
      <c r="F71" s="15">
        <v>3</v>
      </c>
      <c r="G71" s="29">
        <v>76.75</v>
      </c>
      <c r="H71" s="30">
        <f t="shared" si="3"/>
        <v>30.7</v>
      </c>
      <c r="I71" s="21">
        <v>78.32</v>
      </c>
      <c r="J71" s="17">
        <f t="shared" si="4"/>
        <v>46.992</v>
      </c>
      <c r="K71" s="17">
        <f t="shared" si="5"/>
        <v>77.692</v>
      </c>
      <c r="L71" s="13">
        <f t="array" ref="L71">SUMPRODUCT((E71=$E$3:$E$207)*(K71&lt;$K$3:$K$207))+1</f>
        <v>4</v>
      </c>
    </row>
    <row r="72" customHeight="1" spans="1:12">
      <c r="A72" s="27">
        <v>70</v>
      </c>
      <c r="B72" s="28" t="s">
        <v>158</v>
      </c>
      <c r="C72" s="28" t="s">
        <v>14</v>
      </c>
      <c r="D72" s="28" t="s">
        <v>159</v>
      </c>
      <c r="E72" s="28" t="s">
        <v>151</v>
      </c>
      <c r="F72" s="15">
        <v>3</v>
      </c>
      <c r="G72" s="29">
        <v>76.5</v>
      </c>
      <c r="H72" s="30">
        <f t="shared" si="3"/>
        <v>30.6</v>
      </c>
      <c r="I72" s="21">
        <v>78.26</v>
      </c>
      <c r="J72" s="17">
        <f t="shared" si="4"/>
        <v>46.956</v>
      </c>
      <c r="K72" s="17">
        <f t="shared" si="5"/>
        <v>77.556</v>
      </c>
      <c r="L72" s="13">
        <f t="array" ref="L72">SUMPRODUCT((E72=$E$3:$E$207)*(K72&lt;$K$3:$K$207))+1</f>
        <v>5</v>
      </c>
    </row>
    <row r="73" customHeight="1" spans="1:12">
      <c r="A73" s="27">
        <v>71</v>
      </c>
      <c r="B73" s="28" t="s">
        <v>160</v>
      </c>
      <c r="C73" s="28" t="s">
        <v>22</v>
      </c>
      <c r="D73" s="28" t="s">
        <v>161</v>
      </c>
      <c r="E73" s="28" t="s">
        <v>151</v>
      </c>
      <c r="F73" s="15">
        <v>3</v>
      </c>
      <c r="G73" s="29">
        <v>73.15</v>
      </c>
      <c r="H73" s="30">
        <f t="shared" si="3"/>
        <v>29.26</v>
      </c>
      <c r="I73" s="21">
        <v>79.9</v>
      </c>
      <c r="J73" s="17">
        <f t="shared" si="4"/>
        <v>47.94</v>
      </c>
      <c r="K73" s="17">
        <f t="shared" si="5"/>
        <v>77.2</v>
      </c>
      <c r="L73" s="13">
        <f t="array" ref="L73">SUMPRODUCT((E73=$E$3:$E$207)*(K73&lt;$K$3:$K$207))+1</f>
        <v>6</v>
      </c>
    </row>
    <row r="74" customHeight="1" spans="1:12">
      <c r="A74" s="27">
        <v>72</v>
      </c>
      <c r="B74" s="28" t="s">
        <v>162</v>
      </c>
      <c r="C74" s="28" t="s">
        <v>14</v>
      </c>
      <c r="D74" s="28" t="s">
        <v>163</v>
      </c>
      <c r="E74" s="28" t="s">
        <v>151</v>
      </c>
      <c r="F74" s="15">
        <v>3</v>
      </c>
      <c r="G74" s="29">
        <v>75.05</v>
      </c>
      <c r="H74" s="30">
        <f t="shared" si="3"/>
        <v>30.02</v>
      </c>
      <c r="I74" s="21">
        <v>76.24</v>
      </c>
      <c r="J74" s="17">
        <f t="shared" si="4"/>
        <v>45.744</v>
      </c>
      <c r="K74" s="17">
        <f t="shared" si="5"/>
        <v>75.764</v>
      </c>
      <c r="L74" s="13">
        <f t="array" ref="L74">SUMPRODUCT((E74=$E$3:$E$207)*(K74&lt;$K$3:$K$207))+1</f>
        <v>7</v>
      </c>
    </row>
    <row r="75" customHeight="1" spans="1:12">
      <c r="A75" s="27">
        <v>73</v>
      </c>
      <c r="B75" s="28" t="s">
        <v>164</v>
      </c>
      <c r="C75" s="28" t="s">
        <v>14</v>
      </c>
      <c r="D75" s="28" t="s">
        <v>165</v>
      </c>
      <c r="E75" s="28" t="s">
        <v>151</v>
      </c>
      <c r="F75" s="15">
        <v>3</v>
      </c>
      <c r="G75" s="29">
        <v>73.35</v>
      </c>
      <c r="H75" s="30">
        <f t="shared" si="3"/>
        <v>29.34</v>
      </c>
      <c r="I75" s="21">
        <v>75.36</v>
      </c>
      <c r="J75" s="17">
        <f t="shared" si="4"/>
        <v>45.216</v>
      </c>
      <c r="K75" s="17">
        <f t="shared" si="5"/>
        <v>74.556</v>
      </c>
      <c r="L75" s="13">
        <f t="array" ref="L75">SUMPRODUCT((E75=$E$3:$E$207)*(K75&lt;$K$3:$K$207))+1</f>
        <v>8</v>
      </c>
    </row>
    <row r="76" customHeight="1" spans="1:12">
      <c r="A76" s="27">
        <v>74</v>
      </c>
      <c r="B76" s="28" t="s">
        <v>166</v>
      </c>
      <c r="C76" s="28" t="s">
        <v>14</v>
      </c>
      <c r="D76" s="28" t="s">
        <v>167</v>
      </c>
      <c r="E76" s="28" t="s">
        <v>151</v>
      </c>
      <c r="F76" s="15">
        <v>3</v>
      </c>
      <c r="G76" s="29">
        <v>72.2</v>
      </c>
      <c r="H76" s="30">
        <f t="shared" si="3"/>
        <v>28.88</v>
      </c>
      <c r="I76" s="21">
        <v>71.3</v>
      </c>
      <c r="J76" s="17">
        <f t="shared" si="4"/>
        <v>42.78</v>
      </c>
      <c r="K76" s="17">
        <f t="shared" si="5"/>
        <v>71.66</v>
      </c>
      <c r="L76" s="13" cm="1">
        <f t="array" ref="L76">SUMPRODUCT((E76=$E$3:$E$207)*(K76&lt;$K$3:$K$207))+1</f>
        <v>9</v>
      </c>
    </row>
    <row r="77" customHeight="1" spans="1:12">
      <c r="A77" s="27">
        <v>75</v>
      </c>
      <c r="B77" s="28" t="s">
        <v>168</v>
      </c>
      <c r="C77" s="28" t="s">
        <v>14</v>
      </c>
      <c r="D77" s="28" t="s">
        <v>169</v>
      </c>
      <c r="E77" s="28" t="s">
        <v>170</v>
      </c>
      <c r="F77" s="15">
        <v>5</v>
      </c>
      <c r="G77" s="29">
        <v>79</v>
      </c>
      <c r="H77" s="30">
        <f t="shared" si="3"/>
        <v>31.6</v>
      </c>
      <c r="I77" s="21">
        <v>84.04</v>
      </c>
      <c r="J77" s="17">
        <f t="shared" si="4"/>
        <v>50.424</v>
      </c>
      <c r="K77" s="17">
        <f t="shared" si="5"/>
        <v>82.024</v>
      </c>
      <c r="L77" s="13">
        <f t="array" ref="L77">SUMPRODUCT((E77=$E$3:$E$207)*(K77&lt;$K$3:$K$207))+1</f>
        <v>1</v>
      </c>
    </row>
    <row r="78" customHeight="1" spans="1:12">
      <c r="A78" s="27">
        <v>76</v>
      </c>
      <c r="B78" s="28" t="s">
        <v>171</v>
      </c>
      <c r="C78" s="28" t="s">
        <v>14</v>
      </c>
      <c r="D78" s="28" t="s">
        <v>172</v>
      </c>
      <c r="E78" s="28" t="s">
        <v>170</v>
      </c>
      <c r="F78" s="15">
        <v>5</v>
      </c>
      <c r="G78" s="29">
        <v>79.9</v>
      </c>
      <c r="H78" s="30">
        <f t="shared" si="3"/>
        <v>31.96</v>
      </c>
      <c r="I78" s="21">
        <v>83.36</v>
      </c>
      <c r="J78" s="17">
        <f t="shared" si="4"/>
        <v>50.016</v>
      </c>
      <c r="K78" s="17">
        <f t="shared" si="5"/>
        <v>81.976</v>
      </c>
      <c r="L78" s="13">
        <f t="array" ref="L78">SUMPRODUCT((E78=$E$3:$E$207)*(K78&lt;$K$3:$K$207))+1</f>
        <v>2</v>
      </c>
    </row>
    <row r="79" customHeight="1" spans="1:12">
      <c r="A79" s="27">
        <v>77</v>
      </c>
      <c r="B79" s="28" t="s">
        <v>173</v>
      </c>
      <c r="C79" s="28" t="s">
        <v>22</v>
      </c>
      <c r="D79" s="28" t="s">
        <v>174</v>
      </c>
      <c r="E79" s="28" t="s">
        <v>170</v>
      </c>
      <c r="F79" s="15">
        <v>5</v>
      </c>
      <c r="G79" s="29">
        <v>83.05</v>
      </c>
      <c r="H79" s="30">
        <f t="shared" si="3"/>
        <v>33.22</v>
      </c>
      <c r="I79" s="21">
        <v>80.32</v>
      </c>
      <c r="J79" s="17">
        <f t="shared" si="4"/>
        <v>48.192</v>
      </c>
      <c r="K79" s="17">
        <f t="shared" si="5"/>
        <v>81.412</v>
      </c>
      <c r="L79" s="13">
        <f t="array" ref="L79">SUMPRODUCT((E79=$E$3:$E$207)*(K79&lt;$K$3:$K$207))+1</f>
        <v>3</v>
      </c>
    </row>
    <row r="80" customHeight="1" spans="1:12">
      <c r="A80" s="27">
        <v>78</v>
      </c>
      <c r="B80" s="28" t="s">
        <v>175</v>
      </c>
      <c r="C80" s="28" t="s">
        <v>14</v>
      </c>
      <c r="D80" s="28" t="s">
        <v>176</v>
      </c>
      <c r="E80" s="28" t="s">
        <v>170</v>
      </c>
      <c r="F80" s="15">
        <v>5</v>
      </c>
      <c r="G80" s="29">
        <v>80.35</v>
      </c>
      <c r="H80" s="30">
        <f t="shared" si="3"/>
        <v>32.14</v>
      </c>
      <c r="I80" s="21">
        <v>81.26</v>
      </c>
      <c r="J80" s="17">
        <f t="shared" si="4"/>
        <v>48.756</v>
      </c>
      <c r="K80" s="17">
        <f t="shared" si="5"/>
        <v>80.896</v>
      </c>
      <c r="L80" s="13" cm="1">
        <f t="array" ref="L80">SUMPRODUCT((E80=$E$3:$E$207)*(K80&lt;$K$3:$K$207))+1</f>
        <v>4</v>
      </c>
    </row>
    <row r="81" customHeight="1" spans="1:12">
      <c r="A81" s="27">
        <v>79</v>
      </c>
      <c r="B81" s="28" t="s">
        <v>177</v>
      </c>
      <c r="C81" s="28" t="s">
        <v>14</v>
      </c>
      <c r="D81" s="28" t="s">
        <v>178</v>
      </c>
      <c r="E81" s="28" t="s">
        <v>170</v>
      </c>
      <c r="F81" s="15">
        <v>5</v>
      </c>
      <c r="G81" s="29">
        <v>79.5</v>
      </c>
      <c r="H81" s="30">
        <f t="shared" si="3"/>
        <v>31.8</v>
      </c>
      <c r="I81" s="21">
        <v>81.2</v>
      </c>
      <c r="J81" s="17">
        <f t="shared" si="4"/>
        <v>48.72</v>
      </c>
      <c r="K81" s="17">
        <f t="shared" si="5"/>
        <v>80.52</v>
      </c>
      <c r="L81" s="13">
        <f t="array" ref="L81">SUMPRODUCT((E81=$E$3:$E$207)*(K81&lt;$K$3:$K$207))+1</f>
        <v>5</v>
      </c>
    </row>
    <row r="82" customHeight="1" spans="1:12">
      <c r="A82" s="27">
        <v>80</v>
      </c>
      <c r="B82" s="28" t="s">
        <v>179</v>
      </c>
      <c r="C82" s="28" t="s">
        <v>14</v>
      </c>
      <c r="D82" s="28" t="s">
        <v>180</v>
      </c>
      <c r="E82" s="28" t="s">
        <v>170</v>
      </c>
      <c r="F82" s="15">
        <v>5</v>
      </c>
      <c r="G82" s="29">
        <v>78.75</v>
      </c>
      <c r="H82" s="30">
        <f t="shared" si="3"/>
        <v>31.5</v>
      </c>
      <c r="I82" s="21">
        <v>81.04</v>
      </c>
      <c r="J82" s="17">
        <f t="shared" si="4"/>
        <v>48.624</v>
      </c>
      <c r="K82" s="17">
        <f t="shared" si="5"/>
        <v>80.124</v>
      </c>
      <c r="L82" s="13">
        <f t="array" ref="L82">SUMPRODUCT((E82=$E$3:$E$207)*(K82&lt;$K$3:$K$207))+1</f>
        <v>6</v>
      </c>
    </row>
    <row r="83" customHeight="1" spans="1:12">
      <c r="A83" s="27">
        <v>81</v>
      </c>
      <c r="B83" s="28" t="s">
        <v>181</v>
      </c>
      <c r="C83" s="28" t="s">
        <v>14</v>
      </c>
      <c r="D83" s="28" t="s">
        <v>182</v>
      </c>
      <c r="E83" s="28" t="s">
        <v>170</v>
      </c>
      <c r="F83" s="15">
        <v>5</v>
      </c>
      <c r="G83" s="29">
        <v>82.9</v>
      </c>
      <c r="H83" s="30">
        <f t="shared" si="3"/>
        <v>33.16</v>
      </c>
      <c r="I83" s="21">
        <v>76.36</v>
      </c>
      <c r="J83" s="17">
        <f t="shared" si="4"/>
        <v>45.816</v>
      </c>
      <c r="K83" s="17">
        <f t="shared" si="5"/>
        <v>78.976</v>
      </c>
      <c r="L83" s="13">
        <f t="array" ref="L83">SUMPRODUCT((E83=$E$3:$E$207)*(K83&lt;$K$3:$K$207))+1</f>
        <v>7</v>
      </c>
    </row>
    <row r="84" customHeight="1" spans="1:12">
      <c r="A84" s="27">
        <v>82</v>
      </c>
      <c r="B84" s="28" t="s">
        <v>183</v>
      </c>
      <c r="C84" s="28" t="s">
        <v>14</v>
      </c>
      <c r="D84" s="28" t="s">
        <v>184</v>
      </c>
      <c r="E84" s="28" t="s">
        <v>170</v>
      </c>
      <c r="F84" s="15">
        <v>5</v>
      </c>
      <c r="G84" s="29">
        <v>82.7</v>
      </c>
      <c r="H84" s="30">
        <f t="shared" si="3"/>
        <v>33.08</v>
      </c>
      <c r="I84" s="21">
        <v>76.48</v>
      </c>
      <c r="J84" s="17">
        <f t="shared" si="4"/>
        <v>45.888</v>
      </c>
      <c r="K84" s="17">
        <f t="shared" si="5"/>
        <v>78.968</v>
      </c>
      <c r="L84" s="13">
        <f t="array" ref="L84">SUMPRODUCT((E84=$E$3:$E$207)*(K84&lt;$K$3:$K$207))+1</f>
        <v>8</v>
      </c>
    </row>
    <row r="85" customHeight="1" spans="1:12">
      <c r="A85" s="27">
        <v>83</v>
      </c>
      <c r="B85" s="28" t="s">
        <v>185</v>
      </c>
      <c r="C85" s="28" t="s">
        <v>14</v>
      </c>
      <c r="D85" s="28" t="s">
        <v>186</v>
      </c>
      <c r="E85" s="28" t="s">
        <v>170</v>
      </c>
      <c r="F85" s="15">
        <v>5</v>
      </c>
      <c r="G85" s="29">
        <v>74.4</v>
      </c>
      <c r="H85" s="30">
        <f t="shared" si="3"/>
        <v>29.76</v>
      </c>
      <c r="I85" s="21">
        <v>81.92</v>
      </c>
      <c r="J85" s="17">
        <f t="shared" si="4"/>
        <v>49.152</v>
      </c>
      <c r="K85" s="17">
        <f t="shared" si="5"/>
        <v>78.912</v>
      </c>
      <c r="L85" s="13">
        <f t="array" ref="L85">SUMPRODUCT((E85=$E$3:$E$207)*(K85&lt;$K$3:$K$207))+1</f>
        <v>9</v>
      </c>
    </row>
    <row r="86" customHeight="1" spans="1:12">
      <c r="A86" s="27">
        <v>84</v>
      </c>
      <c r="B86" s="28" t="s">
        <v>187</v>
      </c>
      <c r="C86" s="28" t="s">
        <v>22</v>
      </c>
      <c r="D86" s="28" t="s">
        <v>188</v>
      </c>
      <c r="E86" s="28" t="s">
        <v>170</v>
      </c>
      <c r="F86" s="15">
        <v>5</v>
      </c>
      <c r="G86" s="29">
        <v>80.15</v>
      </c>
      <c r="H86" s="30">
        <f t="shared" si="3"/>
        <v>32.06</v>
      </c>
      <c r="I86" s="21">
        <v>76.44</v>
      </c>
      <c r="J86" s="17">
        <f t="shared" si="4"/>
        <v>45.864</v>
      </c>
      <c r="K86" s="17">
        <f t="shared" si="5"/>
        <v>77.924</v>
      </c>
      <c r="L86" s="13">
        <f t="array" ref="L86">SUMPRODUCT((E86=$E$3:$E$207)*(K86&lt;$K$3:$K$207))+1</f>
        <v>10</v>
      </c>
    </row>
    <row r="87" customHeight="1" spans="1:12">
      <c r="A87" s="27">
        <v>85</v>
      </c>
      <c r="B87" s="28" t="s">
        <v>189</v>
      </c>
      <c r="C87" s="28" t="s">
        <v>14</v>
      </c>
      <c r="D87" s="28" t="s">
        <v>190</v>
      </c>
      <c r="E87" s="28" t="s">
        <v>170</v>
      </c>
      <c r="F87" s="15">
        <v>5</v>
      </c>
      <c r="G87" s="29">
        <v>77.95</v>
      </c>
      <c r="H87" s="30">
        <f t="shared" si="3"/>
        <v>31.18</v>
      </c>
      <c r="I87" s="21">
        <v>77.24</v>
      </c>
      <c r="J87" s="17">
        <f t="shared" si="4"/>
        <v>46.344</v>
      </c>
      <c r="K87" s="17">
        <f t="shared" si="5"/>
        <v>77.524</v>
      </c>
      <c r="L87" s="13">
        <f t="array" ref="L87">SUMPRODUCT((E87=$E$3:$E$207)*(K87&lt;$K$3:$K$207))+1</f>
        <v>11</v>
      </c>
    </row>
    <row r="88" customHeight="1" spans="1:12">
      <c r="A88" s="27">
        <v>86</v>
      </c>
      <c r="B88" s="28" t="s">
        <v>191</v>
      </c>
      <c r="C88" s="28" t="s">
        <v>14</v>
      </c>
      <c r="D88" s="28" t="s">
        <v>192</v>
      </c>
      <c r="E88" s="28" t="s">
        <v>170</v>
      </c>
      <c r="F88" s="15">
        <v>5</v>
      </c>
      <c r="G88" s="29">
        <v>73.85</v>
      </c>
      <c r="H88" s="30">
        <f t="shared" si="3"/>
        <v>29.54</v>
      </c>
      <c r="I88" s="21">
        <v>73.96</v>
      </c>
      <c r="J88" s="17">
        <f t="shared" si="4"/>
        <v>44.376</v>
      </c>
      <c r="K88" s="17">
        <f t="shared" si="5"/>
        <v>73.916</v>
      </c>
      <c r="L88" s="13">
        <f t="array" ref="L88">SUMPRODUCT((E88=$E$3:$E$207)*(K88&lt;$K$3:$K$207))+1</f>
        <v>12</v>
      </c>
    </row>
    <row r="89" customHeight="1" spans="1:12">
      <c r="A89" s="27">
        <v>87</v>
      </c>
      <c r="B89" s="28" t="s">
        <v>193</v>
      </c>
      <c r="C89" s="28" t="s">
        <v>14</v>
      </c>
      <c r="D89" s="28" t="s">
        <v>194</v>
      </c>
      <c r="E89" s="28" t="s">
        <v>170</v>
      </c>
      <c r="F89" s="15">
        <v>5</v>
      </c>
      <c r="G89" s="29">
        <v>76.45</v>
      </c>
      <c r="H89" s="30">
        <f t="shared" si="3"/>
        <v>30.58</v>
      </c>
      <c r="I89" s="21">
        <v>69.6</v>
      </c>
      <c r="J89" s="17">
        <f t="shared" si="4"/>
        <v>41.76</v>
      </c>
      <c r="K89" s="17">
        <f t="shared" si="5"/>
        <v>72.34</v>
      </c>
      <c r="L89" s="13" cm="1">
        <f t="array" ref="L89">SUMPRODUCT((E89=$E$3:$E$207)*(K89&lt;$K$3:$K$207))+1</f>
        <v>13</v>
      </c>
    </row>
    <row r="90" customHeight="1" spans="1:12">
      <c r="A90" s="27">
        <v>88</v>
      </c>
      <c r="B90" s="28" t="s">
        <v>195</v>
      </c>
      <c r="C90" s="28" t="s">
        <v>14</v>
      </c>
      <c r="D90" s="28" t="s">
        <v>196</v>
      </c>
      <c r="E90" s="28" t="s">
        <v>170</v>
      </c>
      <c r="F90" s="15">
        <v>5</v>
      </c>
      <c r="G90" s="29">
        <v>79.85</v>
      </c>
      <c r="H90" s="30">
        <f t="shared" si="3"/>
        <v>31.94</v>
      </c>
      <c r="I90" s="21">
        <v>0</v>
      </c>
      <c r="J90" s="17">
        <f t="shared" si="4"/>
        <v>0</v>
      </c>
      <c r="K90" s="17">
        <f t="shared" si="5"/>
        <v>31.94</v>
      </c>
      <c r="L90" s="13">
        <f t="array" ref="L90">SUMPRODUCT((E90=$E$3:$E$207)*(K90&lt;$K$3:$K$207))+1</f>
        <v>14</v>
      </c>
    </row>
    <row r="91" customHeight="1" spans="1:12">
      <c r="A91" s="27">
        <v>89</v>
      </c>
      <c r="B91" s="28" t="s">
        <v>197</v>
      </c>
      <c r="C91" s="28" t="s">
        <v>14</v>
      </c>
      <c r="D91" s="28" t="s">
        <v>198</v>
      </c>
      <c r="E91" s="28" t="s">
        <v>170</v>
      </c>
      <c r="F91" s="15">
        <v>5</v>
      </c>
      <c r="G91" s="29">
        <v>79.35</v>
      </c>
      <c r="H91" s="30">
        <f t="shared" si="3"/>
        <v>31.74</v>
      </c>
      <c r="I91" s="21">
        <v>0</v>
      </c>
      <c r="J91" s="17">
        <f t="shared" si="4"/>
        <v>0</v>
      </c>
      <c r="K91" s="17">
        <f t="shared" si="5"/>
        <v>31.74</v>
      </c>
      <c r="L91" s="13">
        <f t="array" ref="L91">SUMPRODUCT((E91=$E$3:$E$207)*(K91&lt;$K$3:$K$207))+1</f>
        <v>15</v>
      </c>
    </row>
    <row r="92" customHeight="1" spans="1:12">
      <c r="A92" s="27">
        <v>90</v>
      </c>
      <c r="B92" s="28" t="s">
        <v>199</v>
      </c>
      <c r="C92" s="28" t="s">
        <v>14</v>
      </c>
      <c r="D92" s="28" t="s">
        <v>200</v>
      </c>
      <c r="E92" s="28" t="s">
        <v>201</v>
      </c>
      <c r="F92" s="15">
        <v>6</v>
      </c>
      <c r="G92" s="29">
        <v>85.25</v>
      </c>
      <c r="H92" s="30">
        <f t="shared" si="3"/>
        <v>34.1</v>
      </c>
      <c r="I92" s="21">
        <v>83.86</v>
      </c>
      <c r="J92" s="17">
        <f t="shared" si="4"/>
        <v>50.316</v>
      </c>
      <c r="K92" s="17">
        <f t="shared" si="5"/>
        <v>84.416</v>
      </c>
      <c r="L92" s="13" cm="1">
        <f t="array" ref="L92">SUMPRODUCT((E92=$E$3:$E$207)*(K92&lt;$K$3:$K$207))+1</f>
        <v>1</v>
      </c>
    </row>
    <row r="93" customHeight="1" spans="1:12">
      <c r="A93" s="27">
        <v>91</v>
      </c>
      <c r="B93" s="28" t="s">
        <v>202</v>
      </c>
      <c r="C93" s="28" t="s">
        <v>14</v>
      </c>
      <c r="D93" s="28" t="s">
        <v>203</v>
      </c>
      <c r="E93" s="28" t="s">
        <v>201</v>
      </c>
      <c r="F93" s="15">
        <v>6</v>
      </c>
      <c r="G93" s="29">
        <v>83.6</v>
      </c>
      <c r="H93" s="30">
        <f t="shared" si="3"/>
        <v>33.44</v>
      </c>
      <c r="I93" s="21">
        <v>81.38</v>
      </c>
      <c r="J93" s="17">
        <f t="shared" si="4"/>
        <v>48.828</v>
      </c>
      <c r="K93" s="17">
        <f t="shared" si="5"/>
        <v>82.268</v>
      </c>
      <c r="L93" s="13">
        <f t="array" ref="L93">SUMPRODUCT((E93=$E$3:$E$207)*(K93&lt;$K$3:$K$207))+1</f>
        <v>2</v>
      </c>
    </row>
    <row r="94" customHeight="1" spans="1:12">
      <c r="A94" s="27">
        <v>92</v>
      </c>
      <c r="B94" s="28" t="s">
        <v>204</v>
      </c>
      <c r="C94" s="28" t="s">
        <v>14</v>
      </c>
      <c r="D94" s="28" t="s">
        <v>205</v>
      </c>
      <c r="E94" s="28" t="s">
        <v>201</v>
      </c>
      <c r="F94" s="15">
        <v>6</v>
      </c>
      <c r="G94" s="29">
        <v>80.85</v>
      </c>
      <c r="H94" s="30">
        <f t="shared" si="3"/>
        <v>32.34</v>
      </c>
      <c r="I94" s="21">
        <v>82.56</v>
      </c>
      <c r="J94" s="17">
        <f t="shared" si="4"/>
        <v>49.536</v>
      </c>
      <c r="K94" s="17">
        <f t="shared" si="5"/>
        <v>81.876</v>
      </c>
      <c r="L94" s="13">
        <f t="array" ref="L94">SUMPRODUCT((E94=$E$3:$E$207)*(K94&lt;$K$3:$K$207))+1</f>
        <v>3</v>
      </c>
    </row>
    <row r="95" customHeight="1" spans="1:12">
      <c r="A95" s="27">
        <v>93</v>
      </c>
      <c r="B95" s="28" t="s">
        <v>206</v>
      </c>
      <c r="C95" s="28" t="s">
        <v>14</v>
      </c>
      <c r="D95" s="28" t="s">
        <v>207</v>
      </c>
      <c r="E95" s="28" t="s">
        <v>201</v>
      </c>
      <c r="F95" s="15">
        <v>6</v>
      </c>
      <c r="G95" s="29">
        <v>81.15</v>
      </c>
      <c r="H95" s="30">
        <f t="shared" si="3"/>
        <v>32.46</v>
      </c>
      <c r="I95" s="21">
        <v>81.62</v>
      </c>
      <c r="J95" s="17">
        <f t="shared" si="4"/>
        <v>48.972</v>
      </c>
      <c r="K95" s="17">
        <f t="shared" si="5"/>
        <v>81.432</v>
      </c>
      <c r="L95" s="13">
        <f t="array" ref="L95">SUMPRODUCT((E95=$E$3:$E$207)*(K95&lt;$K$3:$K$207))+1</f>
        <v>4</v>
      </c>
    </row>
    <row r="96" customHeight="1" spans="1:12">
      <c r="A96" s="27">
        <v>94</v>
      </c>
      <c r="B96" s="28" t="s">
        <v>208</v>
      </c>
      <c r="C96" s="28" t="s">
        <v>14</v>
      </c>
      <c r="D96" s="28" t="s">
        <v>209</v>
      </c>
      <c r="E96" s="28" t="s">
        <v>201</v>
      </c>
      <c r="F96" s="15">
        <v>6</v>
      </c>
      <c r="G96" s="29">
        <v>80.85</v>
      </c>
      <c r="H96" s="30">
        <f t="shared" si="3"/>
        <v>32.34</v>
      </c>
      <c r="I96" s="21">
        <v>81.66</v>
      </c>
      <c r="J96" s="17">
        <f t="shared" si="4"/>
        <v>48.996</v>
      </c>
      <c r="K96" s="17">
        <f t="shared" si="5"/>
        <v>81.336</v>
      </c>
      <c r="L96" s="13">
        <f t="array" ref="L96">SUMPRODUCT((E96=$E$3:$E$207)*(K96&lt;$K$3:$K$207))+1</f>
        <v>5</v>
      </c>
    </row>
    <row r="97" customHeight="1" spans="1:12">
      <c r="A97" s="27">
        <v>95</v>
      </c>
      <c r="B97" s="28" t="s">
        <v>210</v>
      </c>
      <c r="C97" s="28" t="s">
        <v>22</v>
      </c>
      <c r="D97" s="28" t="s">
        <v>211</v>
      </c>
      <c r="E97" s="28" t="s">
        <v>201</v>
      </c>
      <c r="F97" s="15">
        <v>6</v>
      </c>
      <c r="G97" s="29">
        <v>84</v>
      </c>
      <c r="H97" s="30">
        <f t="shared" si="3"/>
        <v>33.6</v>
      </c>
      <c r="I97" s="21">
        <v>78.56</v>
      </c>
      <c r="J97" s="17">
        <f t="shared" si="4"/>
        <v>47.136</v>
      </c>
      <c r="K97" s="17">
        <f t="shared" si="5"/>
        <v>80.736</v>
      </c>
      <c r="L97" s="13">
        <f t="array" ref="L97">SUMPRODUCT((E97=$E$3:$E$207)*(K97&lt;$K$3:$K$207))+1</f>
        <v>6</v>
      </c>
    </row>
    <row r="98" customHeight="1" spans="1:12">
      <c r="A98" s="27">
        <v>96</v>
      </c>
      <c r="B98" s="28" t="s">
        <v>212</v>
      </c>
      <c r="C98" s="28" t="s">
        <v>14</v>
      </c>
      <c r="D98" s="28" t="s">
        <v>213</v>
      </c>
      <c r="E98" s="28" t="s">
        <v>201</v>
      </c>
      <c r="F98" s="15">
        <v>6</v>
      </c>
      <c r="G98" s="29">
        <v>80.15</v>
      </c>
      <c r="H98" s="30">
        <f t="shared" si="3"/>
        <v>32.06</v>
      </c>
      <c r="I98" s="21">
        <v>80.8</v>
      </c>
      <c r="J98" s="17">
        <f t="shared" si="4"/>
        <v>48.48</v>
      </c>
      <c r="K98" s="17">
        <f t="shared" si="5"/>
        <v>80.54</v>
      </c>
      <c r="L98" s="13">
        <f t="array" ref="L98">SUMPRODUCT((E98=$E$3:$E$207)*(K98&lt;$K$3:$K$207))+1</f>
        <v>7</v>
      </c>
    </row>
    <row r="99" customHeight="1" spans="1:12">
      <c r="A99" s="27">
        <v>97</v>
      </c>
      <c r="B99" s="28" t="s">
        <v>214</v>
      </c>
      <c r="C99" s="28" t="s">
        <v>14</v>
      </c>
      <c r="D99" s="28" t="s">
        <v>215</v>
      </c>
      <c r="E99" s="28" t="s">
        <v>201</v>
      </c>
      <c r="F99" s="15">
        <v>6</v>
      </c>
      <c r="G99" s="29">
        <v>80.2</v>
      </c>
      <c r="H99" s="30">
        <f t="shared" si="3"/>
        <v>32.08</v>
      </c>
      <c r="I99" s="21">
        <v>80.52</v>
      </c>
      <c r="J99" s="17">
        <f t="shared" si="4"/>
        <v>48.312</v>
      </c>
      <c r="K99" s="17">
        <f t="shared" si="5"/>
        <v>80.392</v>
      </c>
      <c r="L99" s="13">
        <f t="array" ref="L99">SUMPRODUCT((E99=$E$3:$E$207)*(K99&lt;$K$3:$K$207))+1</f>
        <v>8</v>
      </c>
    </row>
    <row r="100" customHeight="1" spans="1:12">
      <c r="A100" s="27">
        <v>98</v>
      </c>
      <c r="B100" s="28" t="s">
        <v>216</v>
      </c>
      <c r="C100" s="28" t="s">
        <v>14</v>
      </c>
      <c r="D100" s="28" t="s">
        <v>217</v>
      </c>
      <c r="E100" s="28" t="s">
        <v>201</v>
      </c>
      <c r="F100" s="15">
        <v>6</v>
      </c>
      <c r="G100" s="29">
        <v>81.25</v>
      </c>
      <c r="H100" s="30">
        <f t="shared" si="3"/>
        <v>32.5</v>
      </c>
      <c r="I100" s="21">
        <v>78.9</v>
      </c>
      <c r="J100" s="17">
        <f t="shared" si="4"/>
        <v>47.34</v>
      </c>
      <c r="K100" s="17">
        <f t="shared" si="5"/>
        <v>79.84</v>
      </c>
      <c r="L100" s="13">
        <f t="array" ref="L100">SUMPRODUCT((E100=$E$3:$E$207)*(K100&lt;$K$3:$K$207))+1</f>
        <v>9</v>
      </c>
    </row>
    <row r="101" customHeight="1" spans="1:12">
      <c r="A101" s="27">
        <v>99</v>
      </c>
      <c r="B101" s="28" t="s">
        <v>218</v>
      </c>
      <c r="C101" s="28" t="s">
        <v>14</v>
      </c>
      <c r="D101" s="28" t="s">
        <v>219</v>
      </c>
      <c r="E101" s="28" t="s">
        <v>201</v>
      </c>
      <c r="F101" s="15">
        <v>6</v>
      </c>
      <c r="G101" s="29">
        <v>79.9</v>
      </c>
      <c r="H101" s="30">
        <f t="shared" si="3"/>
        <v>31.96</v>
      </c>
      <c r="I101" s="21">
        <v>79.76</v>
      </c>
      <c r="J101" s="17">
        <f t="shared" si="4"/>
        <v>47.856</v>
      </c>
      <c r="K101" s="17">
        <f t="shared" si="5"/>
        <v>79.816</v>
      </c>
      <c r="L101" s="13">
        <f t="array" ref="L101">SUMPRODUCT((E101=$E$3:$E$207)*(K101&lt;$K$3:$K$207))+1</f>
        <v>10</v>
      </c>
    </row>
    <row r="102" customHeight="1" spans="1:12">
      <c r="A102" s="27">
        <v>100</v>
      </c>
      <c r="B102" s="28" t="s">
        <v>220</v>
      </c>
      <c r="C102" s="28" t="s">
        <v>14</v>
      </c>
      <c r="D102" s="28" t="s">
        <v>221</v>
      </c>
      <c r="E102" s="28" t="s">
        <v>201</v>
      </c>
      <c r="F102" s="15">
        <v>6</v>
      </c>
      <c r="G102" s="29">
        <v>80.5</v>
      </c>
      <c r="H102" s="30">
        <f t="shared" si="3"/>
        <v>32.2</v>
      </c>
      <c r="I102" s="21">
        <v>79.18</v>
      </c>
      <c r="J102" s="17">
        <f t="shared" si="4"/>
        <v>47.508</v>
      </c>
      <c r="K102" s="17">
        <f t="shared" si="5"/>
        <v>79.708</v>
      </c>
      <c r="L102" s="13">
        <f t="array" ref="L102">SUMPRODUCT((E102=$E$3:$E$207)*(K102&lt;$K$3:$K$207))+1</f>
        <v>11</v>
      </c>
    </row>
    <row r="103" customHeight="1" spans="1:12">
      <c r="A103" s="27">
        <v>101</v>
      </c>
      <c r="B103" s="28" t="s">
        <v>222</v>
      </c>
      <c r="C103" s="28" t="s">
        <v>14</v>
      </c>
      <c r="D103" s="28" t="s">
        <v>223</v>
      </c>
      <c r="E103" s="28" t="s">
        <v>201</v>
      </c>
      <c r="F103" s="15">
        <v>6</v>
      </c>
      <c r="G103" s="29">
        <v>78.05</v>
      </c>
      <c r="H103" s="30">
        <f t="shared" si="3"/>
        <v>31.22</v>
      </c>
      <c r="I103" s="21">
        <v>79.16</v>
      </c>
      <c r="J103" s="17">
        <f t="shared" si="4"/>
        <v>47.496</v>
      </c>
      <c r="K103" s="17">
        <f t="shared" si="5"/>
        <v>78.716</v>
      </c>
      <c r="L103" s="13">
        <f t="array" ref="L103">SUMPRODUCT((E103=$E$3:$E$207)*(K103&lt;$K$3:$K$207))+1</f>
        <v>12</v>
      </c>
    </row>
    <row r="104" customHeight="1" spans="1:12">
      <c r="A104" s="27">
        <v>102</v>
      </c>
      <c r="B104" s="28" t="s">
        <v>224</v>
      </c>
      <c r="C104" s="28" t="s">
        <v>14</v>
      </c>
      <c r="D104" s="28" t="s">
        <v>225</v>
      </c>
      <c r="E104" s="28" t="s">
        <v>201</v>
      </c>
      <c r="F104" s="15">
        <v>6</v>
      </c>
      <c r="G104" s="29">
        <v>78.65</v>
      </c>
      <c r="H104" s="30">
        <f t="shared" si="3"/>
        <v>31.46</v>
      </c>
      <c r="I104" s="21">
        <v>78.42</v>
      </c>
      <c r="J104" s="17">
        <f t="shared" si="4"/>
        <v>47.052</v>
      </c>
      <c r="K104" s="17">
        <f t="shared" si="5"/>
        <v>78.512</v>
      </c>
      <c r="L104" s="13">
        <f t="array" ref="L104">SUMPRODUCT((E104=$E$3:$E$207)*(K104&lt;$K$3:$K$207))+1</f>
        <v>13</v>
      </c>
    </row>
    <row r="105" customHeight="1" spans="1:12">
      <c r="A105" s="27">
        <v>103</v>
      </c>
      <c r="B105" s="28" t="s">
        <v>226</v>
      </c>
      <c r="C105" s="28" t="s">
        <v>14</v>
      </c>
      <c r="D105" s="28" t="s">
        <v>227</v>
      </c>
      <c r="E105" s="28" t="s">
        <v>201</v>
      </c>
      <c r="F105" s="15">
        <v>6</v>
      </c>
      <c r="G105" s="29">
        <v>79.2</v>
      </c>
      <c r="H105" s="30">
        <f t="shared" si="3"/>
        <v>31.68</v>
      </c>
      <c r="I105" s="21">
        <v>76.8</v>
      </c>
      <c r="J105" s="17">
        <f t="shared" si="4"/>
        <v>46.08</v>
      </c>
      <c r="K105" s="17">
        <f t="shared" si="5"/>
        <v>77.76</v>
      </c>
      <c r="L105" s="13">
        <f t="array" ref="L105">SUMPRODUCT((E105=$E$3:$E$207)*(K105&lt;$K$3:$K$207))+1</f>
        <v>14</v>
      </c>
    </row>
    <row r="106" customHeight="1" spans="1:12">
      <c r="A106" s="27">
        <v>104</v>
      </c>
      <c r="B106" s="28" t="s">
        <v>228</v>
      </c>
      <c r="C106" s="28" t="s">
        <v>14</v>
      </c>
      <c r="D106" s="28" t="s">
        <v>229</v>
      </c>
      <c r="E106" s="28" t="s">
        <v>201</v>
      </c>
      <c r="F106" s="15">
        <v>6</v>
      </c>
      <c r="G106" s="29">
        <v>77.4</v>
      </c>
      <c r="H106" s="30">
        <f t="shared" si="3"/>
        <v>30.96</v>
      </c>
      <c r="I106" s="21">
        <v>77.98</v>
      </c>
      <c r="J106" s="17">
        <f t="shared" si="4"/>
        <v>46.788</v>
      </c>
      <c r="K106" s="17">
        <f t="shared" si="5"/>
        <v>77.748</v>
      </c>
      <c r="L106" s="13">
        <f t="array" ref="L106">SUMPRODUCT((E106=$E$3:$E$207)*(K106&lt;$K$3:$K$207))+1</f>
        <v>15</v>
      </c>
    </row>
    <row r="107" customHeight="1" spans="1:12">
      <c r="A107" s="27">
        <v>105</v>
      </c>
      <c r="B107" s="28" t="s">
        <v>230</v>
      </c>
      <c r="C107" s="28" t="s">
        <v>22</v>
      </c>
      <c r="D107" s="28" t="s">
        <v>231</v>
      </c>
      <c r="E107" s="28" t="s">
        <v>201</v>
      </c>
      <c r="F107" s="15">
        <v>6</v>
      </c>
      <c r="G107" s="29">
        <v>79.8</v>
      </c>
      <c r="H107" s="30">
        <f t="shared" si="3"/>
        <v>31.92</v>
      </c>
      <c r="I107" s="21">
        <v>76.3</v>
      </c>
      <c r="J107" s="17">
        <f t="shared" si="4"/>
        <v>45.78</v>
      </c>
      <c r="K107" s="17">
        <f t="shared" si="5"/>
        <v>77.7</v>
      </c>
      <c r="L107" s="13">
        <f t="array" ref="L107">SUMPRODUCT((E107=$E$3:$E$207)*(K107&lt;$K$3:$K$207))+1</f>
        <v>16</v>
      </c>
    </row>
    <row r="108" customHeight="1" spans="1:12">
      <c r="A108" s="27">
        <v>106</v>
      </c>
      <c r="B108" s="28" t="s">
        <v>232</v>
      </c>
      <c r="C108" s="28" t="s">
        <v>14</v>
      </c>
      <c r="D108" s="28" t="s">
        <v>233</v>
      </c>
      <c r="E108" s="28" t="s">
        <v>201</v>
      </c>
      <c r="F108" s="15">
        <v>6</v>
      </c>
      <c r="G108" s="29">
        <v>77.4</v>
      </c>
      <c r="H108" s="30">
        <f t="shared" si="3"/>
        <v>30.96</v>
      </c>
      <c r="I108" s="21">
        <v>77.42</v>
      </c>
      <c r="J108" s="17">
        <f t="shared" si="4"/>
        <v>46.452</v>
      </c>
      <c r="K108" s="17">
        <f t="shared" si="5"/>
        <v>77.412</v>
      </c>
      <c r="L108" s="13">
        <f t="array" ref="L108">SUMPRODUCT((E108=$E$3:$E$207)*(K108&lt;$K$3:$K$207))+1</f>
        <v>17</v>
      </c>
    </row>
    <row r="109" customHeight="1" spans="1:12">
      <c r="A109" s="27">
        <v>107</v>
      </c>
      <c r="B109" s="28" t="s">
        <v>234</v>
      </c>
      <c r="C109" s="28" t="s">
        <v>14</v>
      </c>
      <c r="D109" s="28" t="s">
        <v>235</v>
      </c>
      <c r="E109" s="28" t="s">
        <v>201</v>
      </c>
      <c r="F109" s="15">
        <v>6</v>
      </c>
      <c r="G109" s="29">
        <v>78.45</v>
      </c>
      <c r="H109" s="30">
        <f t="shared" si="3"/>
        <v>31.38</v>
      </c>
      <c r="I109" s="21">
        <v>75.18</v>
      </c>
      <c r="J109" s="17">
        <f t="shared" si="4"/>
        <v>45.108</v>
      </c>
      <c r="K109" s="17">
        <f t="shared" si="5"/>
        <v>76.488</v>
      </c>
      <c r="L109" s="13">
        <f t="array" ref="L109">SUMPRODUCT((E109=$E$3:$E$207)*(K109&lt;$K$3:$K$207))+1</f>
        <v>18</v>
      </c>
    </row>
    <row r="110" customHeight="1" spans="1:12">
      <c r="A110" s="27">
        <v>108</v>
      </c>
      <c r="B110" s="28" t="s">
        <v>236</v>
      </c>
      <c r="C110" s="28" t="s">
        <v>14</v>
      </c>
      <c r="D110" s="28" t="s">
        <v>237</v>
      </c>
      <c r="E110" s="28" t="s">
        <v>201</v>
      </c>
      <c r="F110" s="15">
        <v>6</v>
      </c>
      <c r="G110" s="29">
        <v>77.4</v>
      </c>
      <c r="H110" s="30">
        <f t="shared" si="3"/>
        <v>30.96</v>
      </c>
      <c r="I110" s="21">
        <v>75.84</v>
      </c>
      <c r="J110" s="17">
        <f t="shared" si="4"/>
        <v>45.504</v>
      </c>
      <c r="K110" s="17">
        <f t="shared" si="5"/>
        <v>76.464</v>
      </c>
      <c r="L110" s="13" cm="1">
        <f t="array" ref="L110">SUMPRODUCT((E110=$E$3:$E$207)*(K110&lt;$K$3:$K$207))+1</f>
        <v>19</v>
      </c>
    </row>
    <row r="111" customHeight="1" spans="1:12">
      <c r="A111" s="27">
        <v>109</v>
      </c>
      <c r="B111" s="28" t="s">
        <v>238</v>
      </c>
      <c r="C111" s="28" t="s">
        <v>14</v>
      </c>
      <c r="D111" s="28" t="s">
        <v>239</v>
      </c>
      <c r="E111" s="28" t="s">
        <v>201</v>
      </c>
      <c r="F111" s="15">
        <v>6</v>
      </c>
      <c r="G111" s="29">
        <v>78.5</v>
      </c>
      <c r="H111" s="30">
        <f t="shared" si="3"/>
        <v>31.4</v>
      </c>
      <c r="I111" s="21">
        <v>74.68</v>
      </c>
      <c r="J111" s="17">
        <f t="shared" si="4"/>
        <v>44.808</v>
      </c>
      <c r="K111" s="17">
        <f t="shared" si="5"/>
        <v>76.208</v>
      </c>
      <c r="L111" s="13">
        <f t="array" ref="L111">SUMPRODUCT((E111=$E$3:$E$207)*(K111&lt;$K$3:$K$207))+1</f>
        <v>20</v>
      </c>
    </row>
    <row r="112" customHeight="1" spans="1:12">
      <c r="A112" s="27">
        <v>110</v>
      </c>
      <c r="B112" s="28" t="s">
        <v>240</v>
      </c>
      <c r="C112" s="28" t="s">
        <v>22</v>
      </c>
      <c r="D112" s="28" t="s">
        <v>241</v>
      </c>
      <c r="E112" s="28" t="s">
        <v>242</v>
      </c>
      <c r="F112" s="15">
        <v>6</v>
      </c>
      <c r="G112" s="29">
        <v>91.35</v>
      </c>
      <c r="H112" s="30">
        <f t="shared" si="3"/>
        <v>36.54</v>
      </c>
      <c r="I112" s="21">
        <v>83.7</v>
      </c>
      <c r="J112" s="17">
        <f t="shared" si="4"/>
        <v>50.22</v>
      </c>
      <c r="K112" s="17">
        <f t="shared" si="5"/>
        <v>86.76</v>
      </c>
      <c r="L112" s="13" cm="1">
        <f t="array" ref="L112">SUMPRODUCT((E112=$E$3:$E$207)*(K112&lt;$K$3:$K$207))+1</f>
        <v>1</v>
      </c>
    </row>
    <row r="113" customHeight="1" spans="1:12">
      <c r="A113" s="27">
        <v>111</v>
      </c>
      <c r="B113" s="28" t="s">
        <v>243</v>
      </c>
      <c r="C113" s="28" t="s">
        <v>22</v>
      </c>
      <c r="D113" s="28" t="s">
        <v>244</v>
      </c>
      <c r="E113" s="28" t="s">
        <v>242</v>
      </c>
      <c r="F113" s="15">
        <v>6</v>
      </c>
      <c r="G113" s="29">
        <v>84.45</v>
      </c>
      <c r="H113" s="30">
        <f>G113*0.4</f>
        <v>33.78</v>
      </c>
      <c r="I113" s="21">
        <v>83.78</v>
      </c>
      <c r="J113" s="17">
        <f>I113*0.6</f>
        <v>50.268</v>
      </c>
      <c r="K113" s="17">
        <f>H113+J113</f>
        <v>84.048</v>
      </c>
      <c r="L113" s="13">
        <f t="array" ref="L113">SUMPRODUCT((E113=$E$3:$E$207)*(K113&lt;$K$3:$K$207))+1</f>
        <v>2</v>
      </c>
    </row>
    <row r="114" customHeight="1" spans="1:12">
      <c r="A114" s="27">
        <v>112</v>
      </c>
      <c r="B114" s="28" t="s">
        <v>245</v>
      </c>
      <c r="C114" s="28" t="s">
        <v>22</v>
      </c>
      <c r="D114" s="28" t="s">
        <v>246</v>
      </c>
      <c r="E114" s="28" t="s">
        <v>242</v>
      </c>
      <c r="F114" s="15">
        <v>6</v>
      </c>
      <c r="G114" s="29">
        <v>85.65</v>
      </c>
      <c r="H114" s="30">
        <f>G114*0.4</f>
        <v>34.26</v>
      </c>
      <c r="I114" s="21">
        <v>82.88</v>
      </c>
      <c r="J114" s="17">
        <f>I114*0.6</f>
        <v>49.728</v>
      </c>
      <c r="K114" s="17">
        <f>H114+J114</f>
        <v>83.988</v>
      </c>
      <c r="L114" s="13">
        <f t="array" ref="L114">SUMPRODUCT((E114=$E$3:$E$207)*(K114&lt;$K$3:$K$207))+1</f>
        <v>3</v>
      </c>
    </row>
    <row r="115" customHeight="1" spans="1:12">
      <c r="A115" s="27">
        <v>113</v>
      </c>
      <c r="B115" s="28" t="s">
        <v>247</v>
      </c>
      <c r="C115" s="28" t="s">
        <v>22</v>
      </c>
      <c r="D115" s="28" t="s">
        <v>248</v>
      </c>
      <c r="E115" s="28" t="s">
        <v>242</v>
      </c>
      <c r="F115" s="15">
        <v>6</v>
      </c>
      <c r="G115" s="29">
        <v>83.45</v>
      </c>
      <c r="H115" s="30">
        <f>G115*0.4</f>
        <v>33.38</v>
      </c>
      <c r="I115" s="21">
        <v>83.12</v>
      </c>
      <c r="J115" s="17">
        <f>I115*0.6</f>
        <v>49.872</v>
      </c>
      <c r="K115" s="17">
        <f>H115+J115</f>
        <v>83.252</v>
      </c>
      <c r="L115" s="13">
        <f t="array" ref="L115">SUMPRODUCT((E115=$E$3:$E$207)*(K115&lt;$K$3:$K$207))+1</f>
        <v>4</v>
      </c>
    </row>
    <row r="116" customHeight="1" spans="1:12">
      <c r="A116" s="27">
        <v>114</v>
      </c>
      <c r="B116" s="28" t="s">
        <v>249</v>
      </c>
      <c r="C116" s="28" t="s">
        <v>22</v>
      </c>
      <c r="D116" s="28" t="s">
        <v>250</v>
      </c>
      <c r="E116" s="28" t="s">
        <v>242</v>
      </c>
      <c r="F116" s="15">
        <v>6</v>
      </c>
      <c r="G116" s="29">
        <v>86.75</v>
      </c>
      <c r="H116" s="30">
        <f>G116*0.4</f>
        <v>34.7</v>
      </c>
      <c r="I116" s="21">
        <v>80.72</v>
      </c>
      <c r="J116" s="17">
        <f>I116*0.6</f>
        <v>48.432</v>
      </c>
      <c r="K116" s="17">
        <f>H116+J116</f>
        <v>83.132</v>
      </c>
      <c r="L116" s="13">
        <f t="array" ref="L116">SUMPRODUCT((E116=$E$3:$E$207)*(K116&lt;$K$3:$K$207))+1</f>
        <v>5</v>
      </c>
    </row>
    <row r="117" customHeight="1" spans="1:12">
      <c r="A117" s="27">
        <v>115</v>
      </c>
      <c r="B117" s="28" t="s">
        <v>251</v>
      </c>
      <c r="C117" s="28" t="s">
        <v>14</v>
      </c>
      <c r="D117" s="28" t="s">
        <v>252</v>
      </c>
      <c r="E117" s="28" t="s">
        <v>242</v>
      </c>
      <c r="F117" s="15">
        <v>6</v>
      </c>
      <c r="G117" s="29">
        <v>84.8</v>
      </c>
      <c r="H117" s="30">
        <f>G117*0.4</f>
        <v>33.92</v>
      </c>
      <c r="I117" s="21">
        <v>81.86</v>
      </c>
      <c r="J117" s="17">
        <f>I117*0.6</f>
        <v>49.116</v>
      </c>
      <c r="K117" s="17">
        <f>H117+J117</f>
        <v>83.036</v>
      </c>
      <c r="L117" s="13">
        <f t="array" ref="L117">SUMPRODUCT((E117=$E$3:$E$207)*(K117&lt;$K$3:$K$207))+1</f>
        <v>6</v>
      </c>
    </row>
    <row r="118" customHeight="1" spans="1:12">
      <c r="A118" s="27">
        <v>116</v>
      </c>
      <c r="B118" s="28" t="s">
        <v>253</v>
      </c>
      <c r="C118" s="28" t="s">
        <v>14</v>
      </c>
      <c r="D118" s="28" t="s">
        <v>254</v>
      </c>
      <c r="E118" s="28" t="s">
        <v>242</v>
      </c>
      <c r="F118" s="15">
        <v>6</v>
      </c>
      <c r="G118" s="29">
        <v>86.1</v>
      </c>
      <c r="H118" s="30">
        <f>G118*0.4</f>
        <v>34.44</v>
      </c>
      <c r="I118" s="21">
        <v>80.84</v>
      </c>
      <c r="J118" s="17">
        <f>I118*0.6</f>
        <v>48.504</v>
      </c>
      <c r="K118" s="17">
        <f>H118+J118</f>
        <v>82.944</v>
      </c>
      <c r="L118" s="13">
        <f t="array" ref="L118">SUMPRODUCT((E118=$E$3:$E$207)*(K118&lt;$K$3:$K$207))+1</f>
        <v>7</v>
      </c>
    </row>
    <row r="119" customHeight="1" spans="1:12">
      <c r="A119" s="27">
        <v>117</v>
      </c>
      <c r="B119" s="28" t="s">
        <v>255</v>
      </c>
      <c r="C119" s="28" t="s">
        <v>22</v>
      </c>
      <c r="D119" s="28" t="s">
        <v>256</v>
      </c>
      <c r="E119" s="28" t="s">
        <v>242</v>
      </c>
      <c r="F119" s="15">
        <v>6</v>
      </c>
      <c r="G119" s="29">
        <v>87.7</v>
      </c>
      <c r="H119" s="30">
        <f>G119*0.4</f>
        <v>35.08</v>
      </c>
      <c r="I119" s="21">
        <v>79.28</v>
      </c>
      <c r="J119" s="17">
        <f>I119*0.6</f>
        <v>47.568</v>
      </c>
      <c r="K119" s="17">
        <f>H119+J119</f>
        <v>82.648</v>
      </c>
      <c r="L119" s="13">
        <f t="array" ref="L119">SUMPRODUCT((E119=$E$3:$E$207)*(K119&lt;$K$3:$K$207))+1</f>
        <v>8</v>
      </c>
    </row>
    <row r="120" customHeight="1" spans="1:12">
      <c r="A120" s="27">
        <v>118</v>
      </c>
      <c r="B120" s="28" t="s">
        <v>257</v>
      </c>
      <c r="C120" s="28" t="s">
        <v>14</v>
      </c>
      <c r="D120" s="28" t="s">
        <v>258</v>
      </c>
      <c r="E120" s="28" t="s">
        <v>242</v>
      </c>
      <c r="F120" s="15">
        <v>6</v>
      </c>
      <c r="G120" s="29">
        <v>84.05</v>
      </c>
      <c r="H120" s="30">
        <f t="shared" si="3"/>
        <v>33.62</v>
      </c>
      <c r="I120" s="21">
        <v>81.7</v>
      </c>
      <c r="J120" s="17">
        <f t="shared" si="4"/>
        <v>49.02</v>
      </c>
      <c r="K120" s="17">
        <f t="shared" si="5"/>
        <v>82.64</v>
      </c>
      <c r="L120" s="13" cm="1">
        <f t="array" ref="L120">SUMPRODUCT((E120=$E$3:$E$207)*(K120&lt;$K$3:$K$207))+1</f>
        <v>9</v>
      </c>
    </row>
    <row r="121" customHeight="1" spans="1:12">
      <c r="A121" s="27">
        <v>119</v>
      </c>
      <c r="B121" s="28" t="s">
        <v>259</v>
      </c>
      <c r="C121" s="28" t="s">
        <v>22</v>
      </c>
      <c r="D121" s="28" t="s">
        <v>260</v>
      </c>
      <c r="E121" s="28" t="s">
        <v>242</v>
      </c>
      <c r="F121" s="15">
        <v>6</v>
      </c>
      <c r="G121" s="29">
        <v>85.2</v>
      </c>
      <c r="H121" s="30">
        <f>G121*0.4</f>
        <v>34.08</v>
      </c>
      <c r="I121" s="21">
        <v>79.44</v>
      </c>
      <c r="J121" s="17">
        <f>I121*0.6</f>
        <v>47.664</v>
      </c>
      <c r="K121" s="17">
        <f>H121+J121</f>
        <v>81.744</v>
      </c>
      <c r="L121" s="13">
        <f t="array" ref="L121">SUMPRODUCT((E121=$E$3:$E$207)*(K121&lt;$K$3:$K$207))+1</f>
        <v>10</v>
      </c>
    </row>
    <row r="122" customHeight="1" spans="1:12">
      <c r="A122" s="27">
        <v>120</v>
      </c>
      <c r="B122" s="28" t="s">
        <v>261</v>
      </c>
      <c r="C122" s="28" t="s">
        <v>22</v>
      </c>
      <c r="D122" s="28" t="s">
        <v>262</v>
      </c>
      <c r="E122" s="28" t="s">
        <v>242</v>
      </c>
      <c r="F122" s="15">
        <v>6</v>
      </c>
      <c r="G122" s="29">
        <v>82.65</v>
      </c>
      <c r="H122" s="30">
        <f>G122*0.4</f>
        <v>33.06</v>
      </c>
      <c r="I122" s="21">
        <v>81.04</v>
      </c>
      <c r="J122" s="17">
        <f>I122*0.6</f>
        <v>48.624</v>
      </c>
      <c r="K122" s="17">
        <f>H122+J122</f>
        <v>81.684</v>
      </c>
      <c r="L122" s="13">
        <f t="array" ref="L122">SUMPRODUCT((E122=$E$3:$E$207)*(K122&lt;$K$3:$K$207))+1</f>
        <v>11</v>
      </c>
    </row>
    <row r="123" customHeight="1" spans="1:12">
      <c r="A123" s="27">
        <v>121</v>
      </c>
      <c r="B123" s="28" t="s">
        <v>263</v>
      </c>
      <c r="C123" s="28" t="s">
        <v>22</v>
      </c>
      <c r="D123" s="28" t="s">
        <v>264</v>
      </c>
      <c r="E123" s="28" t="s">
        <v>242</v>
      </c>
      <c r="F123" s="15">
        <v>6</v>
      </c>
      <c r="G123" s="29">
        <v>83.75</v>
      </c>
      <c r="H123" s="30">
        <f>G123*0.4</f>
        <v>33.5</v>
      </c>
      <c r="I123" s="21">
        <v>79.04</v>
      </c>
      <c r="J123" s="17">
        <f>I123*0.6</f>
        <v>47.424</v>
      </c>
      <c r="K123" s="17">
        <f>H123+J123</f>
        <v>80.924</v>
      </c>
      <c r="L123" s="13">
        <f t="array" ref="L123">SUMPRODUCT((E123=$E$3:$E$207)*(K123&lt;$K$3:$K$207))+1</f>
        <v>12</v>
      </c>
    </row>
    <row r="124" customHeight="1" spans="1:12">
      <c r="A124" s="27">
        <v>122</v>
      </c>
      <c r="B124" s="28" t="s">
        <v>265</v>
      </c>
      <c r="C124" s="28" t="s">
        <v>14</v>
      </c>
      <c r="D124" s="28" t="s">
        <v>266</v>
      </c>
      <c r="E124" s="28" t="s">
        <v>242</v>
      </c>
      <c r="F124" s="15">
        <v>6</v>
      </c>
      <c r="G124" s="29">
        <v>82.3</v>
      </c>
      <c r="H124" s="30">
        <f>G124*0.4</f>
        <v>32.92</v>
      </c>
      <c r="I124" s="21">
        <v>79.42</v>
      </c>
      <c r="J124" s="17">
        <f>I124*0.6</f>
        <v>47.652</v>
      </c>
      <c r="K124" s="17">
        <f>H124+J124</f>
        <v>80.572</v>
      </c>
      <c r="L124" s="13">
        <f t="array" ref="L124">SUMPRODUCT((E124=$E$3:$E$207)*(K124&lt;$K$3:$K$207))+1</f>
        <v>13</v>
      </c>
    </row>
    <row r="125" customHeight="1" spans="1:12">
      <c r="A125" s="27">
        <v>123</v>
      </c>
      <c r="B125" s="28" t="s">
        <v>267</v>
      </c>
      <c r="C125" s="28" t="s">
        <v>14</v>
      </c>
      <c r="D125" s="28" t="s">
        <v>268</v>
      </c>
      <c r="E125" s="28" t="s">
        <v>242</v>
      </c>
      <c r="F125" s="15">
        <v>6</v>
      </c>
      <c r="G125" s="29">
        <v>83.8</v>
      </c>
      <c r="H125" s="30">
        <f>G125*0.4</f>
        <v>33.52</v>
      </c>
      <c r="I125" s="21">
        <v>77.96</v>
      </c>
      <c r="J125" s="17">
        <f>I125*0.6</f>
        <v>46.776</v>
      </c>
      <c r="K125" s="17">
        <f>H125+J125</f>
        <v>80.296</v>
      </c>
      <c r="L125" s="13">
        <f t="array" ref="L125">SUMPRODUCT((E125=$E$3:$E$207)*(K125&lt;$K$3:$K$207))+1</f>
        <v>14</v>
      </c>
    </row>
    <row r="126" customHeight="1" spans="1:12">
      <c r="A126" s="27">
        <v>124</v>
      </c>
      <c r="B126" s="28" t="s">
        <v>269</v>
      </c>
      <c r="C126" s="28" t="s">
        <v>14</v>
      </c>
      <c r="D126" s="28" t="s">
        <v>270</v>
      </c>
      <c r="E126" s="28" t="s">
        <v>242</v>
      </c>
      <c r="F126" s="15">
        <v>6</v>
      </c>
      <c r="G126" s="29">
        <v>81.85</v>
      </c>
      <c r="H126" s="30">
        <f>G126*0.4</f>
        <v>32.74</v>
      </c>
      <c r="I126" s="21">
        <v>77.9</v>
      </c>
      <c r="J126" s="17">
        <f>I126*0.6</f>
        <v>46.74</v>
      </c>
      <c r="K126" s="17">
        <f>H126+J126</f>
        <v>79.48</v>
      </c>
      <c r="L126" s="13">
        <f t="array" ref="L126">SUMPRODUCT((E126=$E$3:$E$207)*(K126&lt;$K$3:$K$207))+1</f>
        <v>15</v>
      </c>
    </row>
    <row r="127" customHeight="1" spans="1:12">
      <c r="A127" s="27">
        <v>125</v>
      </c>
      <c r="B127" s="28" t="s">
        <v>271</v>
      </c>
      <c r="C127" s="28" t="s">
        <v>22</v>
      </c>
      <c r="D127" s="28" t="s">
        <v>272</v>
      </c>
      <c r="E127" s="28" t="s">
        <v>242</v>
      </c>
      <c r="F127" s="15">
        <v>6</v>
      </c>
      <c r="G127" s="29">
        <v>83.05</v>
      </c>
      <c r="H127" s="30">
        <f>G127*0.4</f>
        <v>33.22</v>
      </c>
      <c r="I127" s="21">
        <v>75.7</v>
      </c>
      <c r="J127" s="17">
        <f>I127*0.6</f>
        <v>45.42</v>
      </c>
      <c r="K127" s="17">
        <f>H127+J127</f>
        <v>78.64</v>
      </c>
      <c r="L127" s="13">
        <f t="array" ref="L127">SUMPRODUCT((E127=$E$3:$E$207)*(K127&lt;$K$3:$K$207))+1</f>
        <v>16</v>
      </c>
    </row>
    <row r="128" customHeight="1" spans="1:12">
      <c r="A128" s="27">
        <v>126</v>
      </c>
      <c r="B128" s="28" t="s">
        <v>273</v>
      </c>
      <c r="C128" s="28" t="s">
        <v>22</v>
      </c>
      <c r="D128" s="28" t="s">
        <v>274</v>
      </c>
      <c r="E128" s="28" t="s">
        <v>242</v>
      </c>
      <c r="F128" s="15">
        <v>6</v>
      </c>
      <c r="G128" s="29">
        <v>83.1</v>
      </c>
      <c r="H128" s="30">
        <f>G128*0.4</f>
        <v>33.24</v>
      </c>
      <c r="I128" s="21">
        <v>75.5</v>
      </c>
      <c r="J128" s="17">
        <f>I128*0.6</f>
        <v>45.3</v>
      </c>
      <c r="K128" s="17">
        <f>H128+J128</f>
        <v>78.54</v>
      </c>
      <c r="L128" s="13">
        <f t="array" ref="L128">SUMPRODUCT((E128=$E$3:$E$207)*(K128&lt;$K$3:$K$207))+1</f>
        <v>17</v>
      </c>
    </row>
    <row r="129" customHeight="1" spans="1:12">
      <c r="A129" s="27">
        <v>127</v>
      </c>
      <c r="B129" s="28" t="s">
        <v>275</v>
      </c>
      <c r="C129" s="28" t="s">
        <v>22</v>
      </c>
      <c r="D129" s="28" t="s">
        <v>276</v>
      </c>
      <c r="E129" s="28" t="s">
        <v>242</v>
      </c>
      <c r="F129" s="15">
        <v>6</v>
      </c>
      <c r="G129" s="29">
        <v>82.3</v>
      </c>
      <c r="H129" s="30">
        <f>G129*0.4</f>
        <v>32.92</v>
      </c>
      <c r="I129" s="21">
        <v>0</v>
      </c>
      <c r="J129" s="17">
        <f>I129*0.6</f>
        <v>0</v>
      </c>
      <c r="K129" s="17">
        <f>H129+J129</f>
        <v>32.92</v>
      </c>
      <c r="L129" s="13">
        <f t="array" ref="L129">SUMPRODUCT((E129=$E$3:$E$207)*(K129&lt;$K$3:$K$207))+1</f>
        <v>18</v>
      </c>
    </row>
    <row r="130" customHeight="1" spans="1:12">
      <c r="A130" s="27">
        <v>128</v>
      </c>
      <c r="B130" s="28" t="s">
        <v>277</v>
      </c>
      <c r="C130" s="28" t="s">
        <v>14</v>
      </c>
      <c r="D130" s="28" t="s">
        <v>278</v>
      </c>
      <c r="E130" s="28" t="s">
        <v>279</v>
      </c>
      <c r="F130" s="15">
        <v>7</v>
      </c>
      <c r="G130" s="29">
        <v>82.25</v>
      </c>
      <c r="H130" s="30">
        <f>G130*0.4</f>
        <v>32.9</v>
      </c>
      <c r="I130" s="21">
        <v>84.48</v>
      </c>
      <c r="J130" s="17">
        <f>I130*0.6</f>
        <v>50.688</v>
      </c>
      <c r="K130" s="17">
        <f>H130+J130</f>
        <v>83.588</v>
      </c>
      <c r="L130" s="13">
        <f t="array" ref="L130">SUMPRODUCT((E130=$E$3:$E$207)*(K130&lt;$K$3:$K$207))+1</f>
        <v>1</v>
      </c>
    </row>
    <row r="131" customHeight="1" spans="1:12">
      <c r="A131" s="27">
        <v>129</v>
      </c>
      <c r="B131" s="28" t="s">
        <v>280</v>
      </c>
      <c r="C131" s="28" t="s">
        <v>22</v>
      </c>
      <c r="D131" s="28" t="s">
        <v>281</v>
      </c>
      <c r="E131" s="28" t="s">
        <v>279</v>
      </c>
      <c r="F131" s="15">
        <v>7</v>
      </c>
      <c r="G131" s="29">
        <v>84.45</v>
      </c>
      <c r="H131" s="30">
        <f>G131*0.4</f>
        <v>33.78</v>
      </c>
      <c r="I131" s="21">
        <v>82.7</v>
      </c>
      <c r="J131" s="17">
        <f>I131*0.6</f>
        <v>49.62</v>
      </c>
      <c r="K131" s="17">
        <f>H131+J131</f>
        <v>83.4</v>
      </c>
      <c r="L131" s="13">
        <f t="array" ref="L131">SUMPRODUCT((E131=$E$3:$E$207)*(K131&lt;$K$3:$K$207))+1</f>
        <v>2</v>
      </c>
    </row>
    <row r="132" customHeight="1" spans="1:12">
      <c r="A132" s="27">
        <v>130</v>
      </c>
      <c r="B132" s="28" t="s">
        <v>282</v>
      </c>
      <c r="C132" s="28" t="s">
        <v>22</v>
      </c>
      <c r="D132" s="28" t="s">
        <v>283</v>
      </c>
      <c r="E132" s="28" t="s">
        <v>279</v>
      </c>
      <c r="F132" s="15">
        <v>7</v>
      </c>
      <c r="G132" s="29">
        <v>86.35</v>
      </c>
      <c r="H132" s="30">
        <f>G132*0.4</f>
        <v>34.54</v>
      </c>
      <c r="I132" s="21">
        <v>80.3</v>
      </c>
      <c r="J132" s="17">
        <f>I132*0.6</f>
        <v>48.18</v>
      </c>
      <c r="K132" s="17">
        <f>H132+J132</f>
        <v>82.72</v>
      </c>
      <c r="L132" s="13">
        <f t="array" ref="L132">SUMPRODUCT((E132=$E$3:$E$207)*(K132&lt;$K$3:$K$207))+1</f>
        <v>3</v>
      </c>
    </row>
    <row r="133" customHeight="1" spans="1:12">
      <c r="A133" s="27">
        <v>131</v>
      </c>
      <c r="B133" s="28" t="s">
        <v>284</v>
      </c>
      <c r="C133" s="28" t="s">
        <v>14</v>
      </c>
      <c r="D133" s="28" t="s">
        <v>285</v>
      </c>
      <c r="E133" s="28" t="s">
        <v>279</v>
      </c>
      <c r="F133" s="15">
        <v>7</v>
      </c>
      <c r="G133" s="29">
        <v>83</v>
      </c>
      <c r="H133" s="30">
        <f>G133*0.4</f>
        <v>33.2</v>
      </c>
      <c r="I133" s="21">
        <v>82.44</v>
      </c>
      <c r="J133" s="17">
        <f>I133*0.6</f>
        <v>49.464</v>
      </c>
      <c r="K133" s="17">
        <f>H133+J133</f>
        <v>82.664</v>
      </c>
      <c r="L133" s="13">
        <f t="array" ref="L133">SUMPRODUCT((E133=$E$3:$E$207)*(K133&lt;$K$3:$K$207))+1</f>
        <v>4</v>
      </c>
    </row>
    <row r="134" customHeight="1" spans="1:12">
      <c r="A134" s="27">
        <v>132</v>
      </c>
      <c r="B134" s="28" t="s">
        <v>286</v>
      </c>
      <c r="C134" s="28" t="s">
        <v>22</v>
      </c>
      <c r="D134" s="28" t="s">
        <v>287</v>
      </c>
      <c r="E134" s="28" t="s">
        <v>279</v>
      </c>
      <c r="F134" s="15">
        <v>7</v>
      </c>
      <c r="G134" s="29">
        <v>84.4</v>
      </c>
      <c r="H134" s="30">
        <f>G134*0.4</f>
        <v>33.76</v>
      </c>
      <c r="I134" s="21">
        <v>81.32</v>
      </c>
      <c r="J134" s="17">
        <f>I134*0.6</f>
        <v>48.792</v>
      </c>
      <c r="K134" s="17">
        <f>H134+J134</f>
        <v>82.552</v>
      </c>
      <c r="L134" s="13">
        <f t="array" ref="L134">SUMPRODUCT((E134=$E$3:$E$207)*(K134&lt;$K$3:$K$207))+1</f>
        <v>5</v>
      </c>
    </row>
    <row r="135" customHeight="1" spans="1:12">
      <c r="A135" s="27">
        <v>133</v>
      </c>
      <c r="B135" s="28" t="s">
        <v>288</v>
      </c>
      <c r="C135" s="28" t="s">
        <v>14</v>
      </c>
      <c r="D135" s="28" t="s">
        <v>289</v>
      </c>
      <c r="E135" s="28" t="s">
        <v>279</v>
      </c>
      <c r="F135" s="15">
        <v>7</v>
      </c>
      <c r="G135" s="29">
        <v>84.2</v>
      </c>
      <c r="H135" s="30">
        <f>G135*0.4</f>
        <v>33.68</v>
      </c>
      <c r="I135" s="21">
        <v>81.16</v>
      </c>
      <c r="J135" s="17">
        <f>I135*0.6</f>
        <v>48.696</v>
      </c>
      <c r="K135" s="17">
        <f>H135+J135</f>
        <v>82.376</v>
      </c>
      <c r="L135" s="13">
        <f t="array" ref="L135">SUMPRODUCT((E135=$E$3:$E$207)*(K135&lt;$K$3:$K$207))+1</f>
        <v>6</v>
      </c>
    </row>
    <row r="136" customHeight="1" spans="1:12">
      <c r="A136" s="27">
        <v>134</v>
      </c>
      <c r="B136" s="28" t="s">
        <v>290</v>
      </c>
      <c r="C136" s="28" t="s">
        <v>14</v>
      </c>
      <c r="D136" s="28" t="s">
        <v>291</v>
      </c>
      <c r="E136" s="28" t="s">
        <v>279</v>
      </c>
      <c r="F136" s="15">
        <v>7</v>
      </c>
      <c r="G136" s="29">
        <v>84.5</v>
      </c>
      <c r="H136" s="30">
        <f>G136*0.4</f>
        <v>33.8</v>
      </c>
      <c r="I136" s="21">
        <v>80.1</v>
      </c>
      <c r="J136" s="17">
        <f>I136*0.6</f>
        <v>48.06</v>
      </c>
      <c r="K136" s="17">
        <f>H136+J136</f>
        <v>81.86</v>
      </c>
      <c r="L136" s="13">
        <f t="array" ref="L136">SUMPRODUCT((E136=$E$3:$E$207)*(K136&lt;$K$3:$K$207))+1</f>
        <v>7</v>
      </c>
    </row>
    <row r="137" customHeight="1" spans="1:12">
      <c r="A137" s="27">
        <v>135</v>
      </c>
      <c r="B137" s="28" t="s">
        <v>292</v>
      </c>
      <c r="C137" s="28" t="s">
        <v>14</v>
      </c>
      <c r="D137" s="28" t="s">
        <v>293</v>
      </c>
      <c r="E137" s="28" t="s">
        <v>279</v>
      </c>
      <c r="F137" s="15">
        <v>7</v>
      </c>
      <c r="G137" s="29">
        <v>83.2</v>
      </c>
      <c r="H137" s="30">
        <f t="shared" ref="H132:H195" si="6">G137*0.4</f>
        <v>33.28</v>
      </c>
      <c r="I137" s="21">
        <v>80.3</v>
      </c>
      <c r="J137" s="17">
        <f t="shared" ref="J132:J195" si="7">I137*0.6</f>
        <v>48.18</v>
      </c>
      <c r="K137" s="17">
        <f t="shared" ref="K132:K195" si="8">H137+J137</f>
        <v>81.46</v>
      </c>
      <c r="L137" s="13" cm="1">
        <f t="array" ref="L137">SUMPRODUCT((E137=$E$3:$E$207)*(K137&lt;$K$3:$K$207))+1</f>
        <v>8</v>
      </c>
    </row>
    <row r="138" customHeight="1" spans="1:12">
      <c r="A138" s="27">
        <v>136</v>
      </c>
      <c r="B138" s="28" t="s">
        <v>294</v>
      </c>
      <c r="C138" s="28" t="s">
        <v>14</v>
      </c>
      <c r="D138" s="28" t="s">
        <v>295</v>
      </c>
      <c r="E138" s="28" t="s">
        <v>279</v>
      </c>
      <c r="F138" s="15">
        <v>7</v>
      </c>
      <c r="G138" s="29">
        <v>80.1</v>
      </c>
      <c r="H138" s="30">
        <f>G138*0.4</f>
        <v>32.04</v>
      </c>
      <c r="I138" s="21">
        <v>82.18</v>
      </c>
      <c r="J138" s="17">
        <f>I138*0.6</f>
        <v>49.308</v>
      </c>
      <c r="K138" s="17">
        <f>H138+J138</f>
        <v>81.348</v>
      </c>
      <c r="L138" s="13">
        <f t="array" ref="L138">SUMPRODUCT((E138=$E$3:$E$207)*(K138&lt;$K$3:$K$207))+1</f>
        <v>9</v>
      </c>
    </row>
    <row r="139" customHeight="1" spans="1:12">
      <c r="A139" s="27">
        <v>137</v>
      </c>
      <c r="B139" s="28" t="s">
        <v>296</v>
      </c>
      <c r="C139" s="28" t="s">
        <v>14</v>
      </c>
      <c r="D139" s="28" t="s">
        <v>297</v>
      </c>
      <c r="E139" s="28" t="s">
        <v>279</v>
      </c>
      <c r="F139" s="15">
        <v>7</v>
      </c>
      <c r="G139" s="29">
        <v>83</v>
      </c>
      <c r="H139" s="30">
        <f>G139*0.4</f>
        <v>33.2</v>
      </c>
      <c r="I139" s="21">
        <v>79.5</v>
      </c>
      <c r="J139" s="17">
        <f>I139*0.6</f>
        <v>47.7</v>
      </c>
      <c r="K139" s="17">
        <f>H139+J139</f>
        <v>80.9</v>
      </c>
      <c r="L139" s="13">
        <f t="array" ref="L139">SUMPRODUCT((E139=$E$3:$E$207)*(K139&lt;$K$3:$K$207))+1</f>
        <v>10</v>
      </c>
    </row>
    <row r="140" customHeight="1" spans="1:12">
      <c r="A140" s="27">
        <v>138</v>
      </c>
      <c r="B140" s="28" t="s">
        <v>298</v>
      </c>
      <c r="C140" s="28" t="s">
        <v>14</v>
      </c>
      <c r="D140" s="28" t="s">
        <v>299</v>
      </c>
      <c r="E140" s="28" t="s">
        <v>279</v>
      </c>
      <c r="F140" s="15">
        <v>7</v>
      </c>
      <c r="G140" s="29">
        <v>80.6</v>
      </c>
      <c r="H140" s="30">
        <f>G140*0.4</f>
        <v>32.24</v>
      </c>
      <c r="I140" s="21">
        <v>81</v>
      </c>
      <c r="J140" s="17">
        <f>I140*0.6</f>
        <v>48.6</v>
      </c>
      <c r="K140" s="17">
        <f>H140+J140</f>
        <v>80.84</v>
      </c>
      <c r="L140" s="13">
        <f t="array" ref="L140">SUMPRODUCT((E140=$E$3:$E$207)*(K140&lt;$K$3:$K$207))+1</f>
        <v>11</v>
      </c>
    </row>
    <row r="141" customHeight="1" spans="1:12">
      <c r="A141" s="27">
        <v>139</v>
      </c>
      <c r="B141" s="28" t="s">
        <v>300</v>
      </c>
      <c r="C141" s="28" t="s">
        <v>22</v>
      </c>
      <c r="D141" s="28" t="s">
        <v>301</v>
      </c>
      <c r="E141" s="28" t="s">
        <v>279</v>
      </c>
      <c r="F141" s="15">
        <v>7</v>
      </c>
      <c r="G141" s="29">
        <v>81.8</v>
      </c>
      <c r="H141" s="30">
        <f t="shared" si="6"/>
        <v>32.72</v>
      </c>
      <c r="I141" s="21">
        <v>79.7</v>
      </c>
      <c r="J141" s="17">
        <f t="shared" si="7"/>
        <v>47.82</v>
      </c>
      <c r="K141" s="17">
        <f t="shared" si="8"/>
        <v>80.54</v>
      </c>
      <c r="L141" s="13" cm="1">
        <f t="array" ref="L141">SUMPRODUCT((E141=$E$3:$E$207)*(K141&lt;$K$3:$K$207))+1</f>
        <v>12</v>
      </c>
    </row>
    <row r="142" customHeight="1" spans="1:12">
      <c r="A142" s="27">
        <v>140</v>
      </c>
      <c r="B142" s="28" t="s">
        <v>302</v>
      </c>
      <c r="C142" s="28" t="s">
        <v>14</v>
      </c>
      <c r="D142" s="28" t="s">
        <v>303</v>
      </c>
      <c r="E142" s="28" t="s">
        <v>279</v>
      </c>
      <c r="F142" s="15">
        <v>7</v>
      </c>
      <c r="G142" s="29">
        <v>83.4</v>
      </c>
      <c r="H142" s="30">
        <f>G142*0.4</f>
        <v>33.36</v>
      </c>
      <c r="I142" s="21">
        <v>78.32</v>
      </c>
      <c r="J142" s="17">
        <f>I142*0.6</f>
        <v>46.992</v>
      </c>
      <c r="K142" s="17">
        <f>H142+J142</f>
        <v>80.352</v>
      </c>
      <c r="L142" s="13">
        <f t="array" ref="L142">SUMPRODUCT((E142=$E$3:$E$207)*(K142&lt;$K$3:$K$207))+1</f>
        <v>13</v>
      </c>
    </row>
    <row r="143" customHeight="1" spans="1:12">
      <c r="A143" s="27">
        <v>141</v>
      </c>
      <c r="B143" s="28" t="s">
        <v>304</v>
      </c>
      <c r="C143" s="28" t="s">
        <v>14</v>
      </c>
      <c r="D143" s="28" t="s">
        <v>305</v>
      </c>
      <c r="E143" s="28" t="s">
        <v>279</v>
      </c>
      <c r="F143" s="15">
        <v>7</v>
      </c>
      <c r="G143" s="29">
        <v>80.6</v>
      </c>
      <c r="H143" s="30">
        <f>G143*0.4</f>
        <v>32.24</v>
      </c>
      <c r="I143" s="21">
        <v>80.1</v>
      </c>
      <c r="J143" s="17">
        <f>I143*0.6</f>
        <v>48.06</v>
      </c>
      <c r="K143" s="17">
        <f>H143+J143</f>
        <v>80.3</v>
      </c>
      <c r="L143" s="13">
        <f t="array" ref="L143">SUMPRODUCT((E143=$E$3:$E$207)*(K143&lt;$K$3:$K$207))+1</f>
        <v>14</v>
      </c>
    </row>
    <row r="144" customHeight="1" spans="1:12">
      <c r="A144" s="27">
        <v>142</v>
      </c>
      <c r="B144" s="28" t="s">
        <v>306</v>
      </c>
      <c r="C144" s="28" t="s">
        <v>22</v>
      </c>
      <c r="D144" s="28" t="s">
        <v>307</v>
      </c>
      <c r="E144" s="28" t="s">
        <v>279</v>
      </c>
      <c r="F144" s="15">
        <v>7</v>
      </c>
      <c r="G144" s="29">
        <v>83.35</v>
      </c>
      <c r="H144" s="30">
        <f>G144*0.4</f>
        <v>33.34</v>
      </c>
      <c r="I144" s="21">
        <v>77.8</v>
      </c>
      <c r="J144" s="17">
        <f>I144*0.6</f>
        <v>46.68</v>
      </c>
      <c r="K144" s="17">
        <f>H144+J144</f>
        <v>80.02</v>
      </c>
      <c r="L144" s="13">
        <f t="array" ref="L144">SUMPRODUCT((E144=$E$3:$E$207)*(K144&lt;$K$3:$K$207))+1</f>
        <v>15</v>
      </c>
    </row>
    <row r="145" customHeight="1" spans="1:12">
      <c r="A145" s="27">
        <v>143</v>
      </c>
      <c r="B145" s="28" t="s">
        <v>308</v>
      </c>
      <c r="C145" s="28" t="s">
        <v>22</v>
      </c>
      <c r="D145" s="28" t="s">
        <v>309</v>
      </c>
      <c r="E145" s="28" t="s">
        <v>279</v>
      </c>
      <c r="F145" s="15">
        <v>7</v>
      </c>
      <c r="G145" s="29">
        <v>79.95</v>
      </c>
      <c r="H145" s="30">
        <f>G145*0.4</f>
        <v>31.98</v>
      </c>
      <c r="I145" s="21">
        <v>78.86</v>
      </c>
      <c r="J145" s="17">
        <f>I145*0.6</f>
        <v>47.316</v>
      </c>
      <c r="K145" s="17">
        <f>H145+J145</f>
        <v>79.296</v>
      </c>
      <c r="L145" s="13">
        <f t="array" ref="L145">SUMPRODUCT((E145=$E$3:$E$207)*(K145&lt;$K$3:$K$207))+1</f>
        <v>16</v>
      </c>
    </row>
    <row r="146" customHeight="1" spans="1:12">
      <c r="A146" s="27">
        <v>144</v>
      </c>
      <c r="B146" s="28" t="s">
        <v>310</v>
      </c>
      <c r="C146" s="28" t="s">
        <v>22</v>
      </c>
      <c r="D146" s="28" t="s">
        <v>311</v>
      </c>
      <c r="E146" s="28" t="s">
        <v>279</v>
      </c>
      <c r="F146" s="15">
        <v>7</v>
      </c>
      <c r="G146" s="29">
        <v>79.6</v>
      </c>
      <c r="H146" s="30">
        <f>G146*0.4</f>
        <v>31.84</v>
      </c>
      <c r="I146" s="21">
        <v>78.8</v>
      </c>
      <c r="J146" s="17">
        <f>I146*0.6</f>
        <v>47.28</v>
      </c>
      <c r="K146" s="17">
        <f>H146+J146</f>
        <v>79.12</v>
      </c>
      <c r="L146" s="13">
        <f t="array" ref="L146">SUMPRODUCT((E146=$E$3:$E$207)*(K146&lt;$K$3:$K$207))+1</f>
        <v>17</v>
      </c>
    </row>
    <row r="147" customHeight="1" spans="1:12">
      <c r="A147" s="27">
        <v>145</v>
      </c>
      <c r="B147" s="28" t="s">
        <v>312</v>
      </c>
      <c r="C147" s="28" t="s">
        <v>14</v>
      </c>
      <c r="D147" s="28" t="s">
        <v>313</v>
      </c>
      <c r="E147" s="28" t="s">
        <v>279</v>
      </c>
      <c r="F147" s="15">
        <v>7</v>
      </c>
      <c r="G147" s="29">
        <v>79.6</v>
      </c>
      <c r="H147" s="30">
        <f>G147*0.4</f>
        <v>31.84</v>
      </c>
      <c r="I147" s="21">
        <v>78.06</v>
      </c>
      <c r="J147" s="17">
        <f>I147*0.6</f>
        <v>46.836</v>
      </c>
      <c r="K147" s="17">
        <f>H147+J147</f>
        <v>78.676</v>
      </c>
      <c r="L147" s="13">
        <f t="array" ref="L147">SUMPRODUCT((E147=$E$3:$E$207)*(K147&lt;$K$3:$K$207))+1</f>
        <v>18</v>
      </c>
    </row>
    <row r="148" customHeight="1" spans="1:12">
      <c r="A148" s="27">
        <v>146</v>
      </c>
      <c r="B148" s="28" t="s">
        <v>314</v>
      </c>
      <c r="C148" s="28" t="s">
        <v>14</v>
      </c>
      <c r="D148" s="28" t="s">
        <v>315</v>
      </c>
      <c r="E148" s="28" t="s">
        <v>279</v>
      </c>
      <c r="F148" s="15">
        <v>7</v>
      </c>
      <c r="G148" s="29">
        <v>79.9</v>
      </c>
      <c r="H148" s="30">
        <f t="shared" si="6"/>
        <v>31.96</v>
      </c>
      <c r="I148" s="21">
        <v>76.7</v>
      </c>
      <c r="J148" s="17">
        <f t="shared" si="7"/>
        <v>46.02</v>
      </c>
      <c r="K148" s="17">
        <f t="shared" si="8"/>
        <v>77.98</v>
      </c>
      <c r="L148" s="13" cm="1">
        <f t="array" ref="L148">SUMPRODUCT((E148=$E$3:$E$207)*(K148&lt;$K$3:$K$207))+1</f>
        <v>19</v>
      </c>
    </row>
    <row r="149" customHeight="1" spans="1:12">
      <c r="A149" s="27">
        <v>147</v>
      </c>
      <c r="B149" s="28" t="s">
        <v>316</v>
      </c>
      <c r="C149" s="28" t="s">
        <v>14</v>
      </c>
      <c r="D149" s="28" t="s">
        <v>317</v>
      </c>
      <c r="E149" s="28" t="s">
        <v>279</v>
      </c>
      <c r="F149" s="15">
        <v>7</v>
      </c>
      <c r="G149" s="29">
        <v>80.05</v>
      </c>
      <c r="H149" s="30">
        <f>G149*0.4</f>
        <v>32.02</v>
      </c>
      <c r="I149" s="21">
        <v>72</v>
      </c>
      <c r="J149" s="17">
        <f>I149*0.6</f>
        <v>43.2</v>
      </c>
      <c r="K149" s="17">
        <f>H149+J149</f>
        <v>75.22</v>
      </c>
      <c r="L149" s="13">
        <f t="array" ref="L149">SUMPRODUCT((E149=$E$3:$E$207)*(K149&lt;$K$3:$K$207))+1</f>
        <v>20</v>
      </c>
    </row>
    <row r="150" customHeight="1" spans="1:12">
      <c r="A150" s="27">
        <v>148</v>
      </c>
      <c r="B150" s="28" t="s">
        <v>318</v>
      </c>
      <c r="C150" s="28" t="s">
        <v>22</v>
      </c>
      <c r="D150" s="28" t="s">
        <v>319</v>
      </c>
      <c r="E150" s="28" t="s">
        <v>279</v>
      </c>
      <c r="F150" s="15">
        <v>7</v>
      </c>
      <c r="G150" s="29">
        <v>80.35</v>
      </c>
      <c r="H150" s="30">
        <f>G150*0.4</f>
        <v>32.14</v>
      </c>
      <c r="I150" s="21">
        <v>0</v>
      </c>
      <c r="J150" s="17">
        <f>I150*0.6</f>
        <v>0</v>
      </c>
      <c r="K150" s="17">
        <f>H150+J150</f>
        <v>32.14</v>
      </c>
      <c r="L150" s="13">
        <f t="array" ref="L150">SUMPRODUCT((E150=$E$3:$E$207)*(K150&lt;$K$3:$K$207))+1</f>
        <v>21</v>
      </c>
    </row>
    <row r="151" customHeight="1" spans="1:12">
      <c r="A151" s="27">
        <v>149</v>
      </c>
      <c r="B151" s="28" t="s">
        <v>320</v>
      </c>
      <c r="C151" s="28" t="s">
        <v>14</v>
      </c>
      <c r="D151" s="28" t="s">
        <v>321</v>
      </c>
      <c r="E151" s="28" t="s">
        <v>322</v>
      </c>
      <c r="F151" s="15">
        <v>3</v>
      </c>
      <c r="G151" s="29">
        <v>85.85</v>
      </c>
      <c r="H151" s="30">
        <f t="shared" si="6"/>
        <v>34.34</v>
      </c>
      <c r="I151" s="21">
        <v>82.6</v>
      </c>
      <c r="J151" s="17">
        <f t="shared" si="7"/>
        <v>49.56</v>
      </c>
      <c r="K151" s="17">
        <f t="shared" si="8"/>
        <v>83.9</v>
      </c>
      <c r="L151" s="13" cm="1">
        <f t="array" ref="L151">SUMPRODUCT((E151=$E$3:$E$207)*(K151&lt;$K$3:$K$207))+1</f>
        <v>1</v>
      </c>
    </row>
    <row r="152" customHeight="1" spans="1:12">
      <c r="A152" s="27">
        <v>150</v>
      </c>
      <c r="B152" s="28" t="s">
        <v>323</v>
      </c>
      <c r="C152" s="28" t="s">
        <v>14</v>
      </c>
      <c r="D152" s="28" t="s">
        <v>324</v>
      </c>
      <c r="E152" s="28" t="s">
        <v>322</v>
      </c>
      <c r="F152" s="15">
        <v>3</v>
      </c>
      <c r="G152" s="29">
        <v>77.05</v>
      </c>
      <c r="H152" s="30">
        <f>G152*0.4</f>
        <v>30.82</v>
      </c>
      <c r="I152" s="21">
        <v>83.96</v>
      </c>
      <c r="J152" s="17">
        <f>I152*0.6</f>
        <v>50.376</v>
      </c>
      <c r="K152" s="17">
        <f>H152+J152</f>
        <v>81.196</v>
      </c>
      <c r="L152" s="13">
        <f t="array" ref="L152">SUMPRODUCT((E152=$E$3:$E$207)*(K152&lt;$K$3:$K$207))+1</f>
        <v>2</v>
      </c>
    </row>
    <row r="153" customHeight="1" spans="1:12">
      <c r="A153" s="27">
        <v>151</v>
      </c>
      <c r="B153" s="28" t="s">
        <v>325</v>
      </c>
      <c r="C153" s="28" t="s">
        <v>22</v>
      </c>
      <c r="D153" s="28" t="s">
        <v>326</v>
      </c>
      <c r="E153" s="28" t="s">
        <v>322</v>
      </c>
      <c r="F153" s="15">
        <v>3</v>
      </c>
      <c r="G153" s="29">
        <v>78.7</v>
      </c>
      <c r="H153" s="30">
        <f t="shared" si="6"/>
        <v>31.48</v>
      </c>
      <c r="I153" s="21">
        <v>82.6</v>
      </c>
      <c r="J153" s="17">
        <f t="shared" si="7"/>
        <v>49.56</v>
      </c>
      <c r="K153" s="17">
        <f t="shared" si="8"/>
        <v>81.04</v>
      </c>
      <c r="L153" s="13" cm="1">
        <f t="array" ref="L153">SUMPRODUCT((E153=$E$3:$E$207)*(K153&lt;$K$3:$K$207))+1</f>
        <v>3</v>
      </c>
    </row>
    <row r="154" customHeight="1" spans="1:12">
      <c r="A154" s="27">
        <v>152</v>
      </c>
      <c r="B154" s="28" t="s">
        <v>327</v>
      </c>
      <c r="C154" s="28" t="s">
        <v>22</v>
      </c>
      <c r="D154" s="28" t="s">
        <v>328</v>
      </c>
      <c r="E154" s="28" t="s">
        <v>322</v>
      </c>
      <c r="F154" s="15">
        <v>3</v>
      </c>
      <c r="G154" s="29">
        <v>77.25</v>
      </c>
      <c r="H154" s="30">
        <f>G154*0.4</f>
        <v>30.9</v>
      </c>
      <c r="I154" s="21">
        <v>83.32</v>
      </c>
      <c r="J154" s="17">
        <f>I154*0.6</f>
        <v>49.992</v>
      </c>
      <c r="K154" s="17">
        <f>H154+J154</f>
        <v>80.892</v>
      </c>
      <c r="L154" s="13">
        <f t="array" ref="L154">SUMPRODUCT((E154=$E$3:$E$207)*(K154&lt;$K$3:$K$207))+1</f>
        <v>4</v>
      </c>
    </row>
    <row r="155" customHeight="1" spans="1:12">
      <c r="A155" s="27">
        <v>153</v>
      </c>
      <c r="B155" s="28" t="s">
        <v>329</v>
      </c>
      <c r="C155" s="28" t="s">
        <v>22</v>
      </c>
      <c r="D155" s="28" t="s">
        <v>330</v>
      </c>
      <c r="E155" s="28" t="s">
        <v>322</v>
      </c>
      <c r="F155" s="15">
        <v>3</v>
      </c>
      <c r="G155" s="29">
        <v>80.2</v>
      </c>
      <c r="H155" s="30">
        <f>G155*0.4</f>
        <v>32.08</v>
      </c>
      <c r="I155" s="21">
        <v>80.24</v>
      </c>
      <c r="J155" s="17">
        <f>I155*0.6</f>
        <v>48.144</v>
      </c>
      <c r="K155" s="17">
        <f>H155+J155</f>
        <v>80.224</v>
      </c>
      <c r="L155" s="13">
        <f t="array" ref="L155">SUMPRODUCT((E155=$E$3:$E$207)*(K155&lt;$K$3:$K$207))+1</f>
        <v>5</v>
      </c>
    </row>
    <row r="156" customHeight="1" spans="1:12">
      <c r="A156" s="27">
        <v>154</v>
      </c>
      <c r="B156" s="28" t="s">
        <v>331</v>
      </c>
      <c r="C156" s="28" t="s">
        <v>22</v>
      </c>
      <c r="D156" s="28" t="s">
        <v>332</v>
      </c>
      <c r="E156" s="28" t="s">
        <v>322</v>
      </c>
      <c r="F156" s="15">
        <v>3</v>
      </c>
      <c r="G156" s="29">
        <v>78.7</v>
      </c>
      <c r="H156" s="30">
        <f>G156*0.4</f>
        <v>31.48</v>
      </c>
      <c r="I156" s="21">
        <v>80.36</v>
      </c>
      <c r="J156" s="17">
        <f>I156*0.6</f>
        <v>48.216</v>
      </c>
      <c r="K156" s="17">
        <f>H156+J156</f>
        <v>79.696</v>
      </c>
      <c r="L156" s="13">
        <f t="array" ref="L156">SUMPRODUCT((E156=$E$3:$E$207)*(K156&lt;$K$3:$K$207))+1</f>
        <v>6</v>
      </c>
    </row>
    <row r="157" customHeight="1" spans="1:12">
      <c r="A157" s="27">
        <v>155</v>
      </c>
      <c r="B157" s="28" t="s">
        <v>333</v>
      </c>
      <c r="C157" s="28" t="s">
        <v>22</v>
      </c>
      <c r="D157" s="28" t="s">
        <v>334</v>
      </c>
      <c r="E157" s="28" t="s">
        <v>322</v>
      </c>
      <c r="F157" s="15">
        <v>3</v>
      </c>
      <c r="G157" s="29">
        <v>77.75</v>
      </c>
      <c r="H157" s="30">
        <f>G157*0.4</f>
        <v>31.1</v>
      </c>
      <c r="I157" s="21">
        <v>80.48</v>
      </c>
      <c r="J157" s="17">
        <f>I157*0.6</f>
        <v>48.288</v>
      </c>
      <c r="K157" s="17">
        <f>H157+J157</f>
        <v>79.388</v>
      </c>
      <c r="L157" s="13">
        <f t="array" ref="L157">SUMPRODUCT((E157=$E$3:$E$207)*(K157&lt;$K$3:$K$207))+1</f>
        <v>7</v>
      </c>
    </row>
    <row r="158" customHeight="1" spans="1:12">
      <c r="A158" s="27">
        <v>156</v>
      </c>
      <c r="B158" s="28" t="s">
        <v>335</v>
      </c>
      <c r="C158" s="28" t="s">
        <v>22</v>
      </c>
      <c r="D158" s="28" t="s">
        <v>336</v>
      </c>
      <c r="E158" s="28" t="s">
        <v>322</v>
      </c>
      <c r="F158" s="15">
        <v>3</v>
      </c>
      <c r="G158" s="29">
        <v>69.3</v>
      </c>
      <c r="H158" s="30">
        <f>G158*0.4</f>
        <v>27.72</v>
      </c>
      <c r="I158" s="21">
        <v>77.84</v>
      </c>
      <c r="J158" s="17">
        <f>I158*0.6</f>
        <v>46.704</v>
      </c>
      <c r="K158" s="17">
        <f>H158+J158</f>
        <v>74.424</v>
      </c>
      <c r="L158" s="13">
        <f t="array" ref="L158">SUMPRODUCT((E158=$E$3:$E$207)*(K158&lt;$K$3:$K$207))+1</f>
        <v>8</v>
      </c>
    </row>
    <row r="159" customHeight="1" spans="1:12">
      <c r="A159" s="27">
        <v>157</v>
      </c>
      <c r="B159" s="28" t="s">
        <v>337</v>
      </c>
      <c r="C159" s="28" t="s">
        <v>22</v>
      </c>
      <c r="D159" s="28" t="s">
        <v>338</v>
      </c>
      <c r="E159" s="28" t="s">
        <v>322</v>
      </c>
      <c r="F159" s="15">
        <v>3</v>
      </c>
      <c r="G159" s="29">
        <v>72.9</v>
      </c>
      <c r="H159" s="30">
        <f>G159*0.4</f>
        <v>29.16</v>
      </c>
      <c r="I159" s="21">
        <v>0</v>
      </c>
      <c r="J159" s="17">
        <f>I159*0.6</f>
        <v>0</v>
      </c>
      <c r="K159" s="17">
        <f>H159+J159</f>
        <v>29.16</v>
      </c>
      <c r="L159" s="13">
        <f t="array" ref="L159">SUMPRODUCT((E159=$E$3:$E$207)*(K159&lt;$K$3:$K$207))+1</f>
        <v>9</v>
      </c>
    </row>
    <row r="160" customHeight="1" spans="1:12">
      <c r="A160" s="27">
        <v>158</v>
      </c>
      <c r="B160" s="28" t="s">
        <v>339</v>
      </c>
      <c r="C160" s="28" t="s">
        <v>14</v>
      </c>
      <c r="D160" s="28" t="s">
        <v>340</v>
      </c>
      <c r="E160" s="28" t="s">
        <v>341</v>
      </c>
      <c r="F160" s="15">
        <v>5</v>
      </c>
      <c r="G160" s="29">
        <v>76</v>
      </c>
      <c r="H160" s="30">
        <f t="shared" si="6"/>
        <v>30.4</v>
      </c>
      <c r="I160" s="21">
        <v>85.08</v>
      </c>
      <c r="J160" s="17">
        <f t="shared" si="7"/>
        <v>51.048</v>
      </c>
      <c r="K160" s="17">
        <f t="shared" si="8"/>
        <v>81.448</v>
      </c>
      <c r="L160" s="13">
        <f t="array" ref="L160">SUMPRODUCT((E160=$E$3:$E$207)*(K160&lt;$K$3:$K$207))+1</f>
        <v>1</v>
      </c>
    </row>
    <row r="161" customHeight="1" spans="1:12">
      <c r="A161" s="27">
        <v>159</v>
      </c>
      <c r="B161" s="28" t="s">
        <v>342</v>
      </c>
      <c r="C161" s="28" t="s">
        <v>14</v>
      </c>
      <c r="D161" s="28" t="s">
        <v>343</v>
      </c>
      <c r="E161" s="28" t="s">
        <v>341</v>
      </c>
      <c r="F161" s="15">
        <v>5</v>
      </c>
      <c r="G161" s="29">
        <v>76.1</v>
      </c>
      <c r="H161" s="30">
        <f t="shared" si="6"/>
        <v>30.44</v>
      </c>
      <c r="I161" s="21">
        <v>83.52</v>
      </c>
      <c r="J161" s="17">
        <f t="shared" si="7"/>
        <v>50.112</v>
      </c>
      <c r="K161" s="17">
        <f t="shared" si="8"/>
        <v>80.552</v>
      </c>
      <c r="L161" s="13">
        <f t="array" ref="L161">SUMPRODUCT((E161=$E$3:$E$207)*(K161&lt;$K$3:$K$207))+1</f>
        <v>2</v>
      </c>
    </row>
    <row r="162" customHeight="1" spans="1:12">
      <c r="A162" s="27">
        <v>160</v>
      </c>
      <c r="B162" s="28" t="s">
        <v>344</v>
      </c>
      <c r="C162" s="28" t="s">
        <v>14</v>
      </c>
      <c r="D162" s="28" t="s">
        <v>345</v>
      </c>
      <c r="E162" s="28" t="s">
        <v>341</v>
      </c>
      <c r="F162" s="15">
        <v>5</v>
      </c>
      <c r="G162" s="29">
        <v>77.8</v>
      </c>
      <c r="H162" s="30">
        <f t="shared" si="6"/>
        <v>31.12</v>
      </c>
      <c r="I162" s="21">
        <v>82</v>
      </c>
      <c r="J162" s="17">
        <f t="shared" si="7"/>
        <v>49.2</v>
      </c>
      <c r="K162" s="17">
        <f t="shared" si="8"/>
        <v>80.32</v>
      </c>
      <c r="L162" s="13">
        <f t="array" ref="L162">SUMPRODUCT((E162=$E$3:$E$207)*(K162&lt;$K$3:$K$207))+1</f>
        <v>3</v>
      </c>
    </row>
    <row r="163" customHeight="1" spans="1:12">
      <c r="A163" s="27">
        <v>161</v>
      </c>
      <c r="B163" s="28" t="s">
        <v>346</v>
      </c>
      <c r="C163" s="28" t="s">
        <v>14</v>
      </c>
      <c r="D163" s="28" t="s">
        <v>347</v>
      </c>
      <c r="E163" s="28" t="s">
        <v>341</v>
      </c>
      <c r="F163" s="15">
        <v>5</v>
      </c>
      <c r="G163" s="29">
        <v>78.45</v>
      </c>
      <c r="H163" s="30">
        <f t="shared" si="6"/>
        <v>31.38</v>
      </c>
      <c r="I163" s="21">
        <v>81.22</v>
      </c>
      <c r="J163" s="17">
        <f t="shared" si="7"/>
        <v>48.732</v>
      </c>
      <c r="K163" s="17">
        <f t="shared" si="8"/>
        <v>80.112</v>
      </c>
      <c r="L163" s="13">
        <f t="array" ref="L163">SUMPRODUCT((E163=$E$3:$E$207)*(K163&lt;$K$3:$K$207))+1</f>
        <v>4</v>
      </c>
    </row>
    <row r="164" customHeight="1" spans="1:12">
      <c r="A164" s="27">
        <v>162</v>
      </c>
      <c r="B164" s="28" t="s">
        <v>348</v>
      </c>
      <c r="C164" s="28" t="s">
        <v>14</v>
      </c>
      <c r="D164" s="28" t="s">
        <v>349</v>
      </c>
      <c r="E164" s="28" t="s">
        <v>341</v>
      </c>
      <c r="F164" s="15">
        <v>5</v>
      </c>
      <c r="G164" s="29">
        <v>76.6</v>
      </c>
      <c r="H164" s="30">
        <f t="shared" si="6"/>
        <v>30.64</v>
      </c>
      <c r="I164" s="21">
        <v>82.06</v>
      </c>
      <c r="J164" s="17">
        <f t="shared" si="7"/>
        <v>49.236</v>
      </c>
      <c r="K164" s="17">
        <f t="shared" si="8"/>
        <v>79.876</v>
      </c>
      <c r="L164" s="13">
        <f t="array" ref="L164">SUMPRODUCT((E164=$E$3:$E$207)*(K164&lt;$K$3:$K$207))+1</f>
        <v>5</v>
      </c>
    </row>
    <row r="165" customHeight="1" spans="1:12">
      <c r="A165" s="27">
        <v>163</v>
      </c>
      <c r="B165" s="28" t="s">
        <v>350</v>
      </c>
      <c r="C165" s="28" t="s">
        <v>14</v>
      </c>
      <c r="D165" s="28" t="s">
        <v>351</v>
      </c>
      <c r="E165" s="28" t="s">
        <v>341</v>
      </c>
      <c r="F165" s="15">
        <v>5</v>
      </c>
      <c r="G165" s="29">
        <v>75.8</v>
      </c>
      <c r="H165" s="30">
        <f t="shared" si="6"/>
        <v>30.32</v>
      </c>
      <c r="I165" s="21">
        <v>82.58</v>
      </c>
      <c r="J165" s="17">
        <f t="shared" si="7"/>
        <v>49.548</v>
      </c>
      <c r="K165" s="17">
        <f t="shared" si="8"/>
        <v>79.868</v>
      </c>
      <c r="L165" s="13">
        <f t="array" ref="L165">SUMPRODUCT((E165=$E$3:$E$207)*(K165&lt;$K$3:$K$207))+1</f>
        <v>6</v>
      </c>
    </row>
    <row r="166" customHeight="1" spans="1:12">
      <c r="A166" s="27">
        <v>164</v>
      </c>
      <c r="B166" s="28" t="s">
        <v>352</v>
      </c>
      <c r="C166" s="28" t="s">
        <v>14</v>
      </c>
      <c r="D166" s="28" t="s">
        <v>353</v>
      </c>
      <c r="E166" s="28" t="s">
        <v>341</v>
      </c>
      <c r="F166" s="15">
        <v>5</v>
      </c>
      <c r="G166" s="29">
        <v>77.1</v>
      </c>
      <c r="H166" s="30">
        <f t="shared" si="6"/>
        <v>30.84</v>
      </c>
      <c r="I166" s="21">
        <v>81.68</v>
      </c>
      <c r="J166" s="17">
        <f t="shared" si="7"/>
        <v>49.008</v>
      </c>
      <c r="K166" s="17">
        <f t="shared" si="8"/>
        <v>79.848</v>
      </c>
      <c r="L166" s="13">
        <f t="array" ref="L166">SUMPRODUCT((E166=$E$3:$E$207)*(K166&lt;$K$3:$K$207))+1</f>
        <v>7</v>
      </c>
    </row>
    <row r="167" customHeight="1" spans="1:12">
      <c r="A167" s="27">
        <v>165</v>
      </c>
      <c r="B167" s="28" t="s">
        <v>354</v>
      </c>
      <c r="C167" s="28" t="s">
        <v>22</v>
      </c>
      <c r="D167" s="28" t="s">
        <v>355</v>
      </c>
      <c r="E167" s="28" t="s">
        <v>341</v>
      </c>
      <c r="F167" s="15">
        <v>5</v>
      </c>
      <c r="G167" s="29">
        <v>75.45</v>
      </c>
      <c r="H167" s="30">
        <f t="shared" si="6"/>
        <v>30.18</v>
      </c>
      <c r="I167" s="21">
        <v>82.54</v>
      </c>
      <c r="J167" s="17">
        <f t="shared" si="7"/>
        <v>49.524</v>
      </c>
      <c r="K167" s="17">
        <f t="shared" si="8"/>
        <v>79.704</v>
      </c>
      <c r="L167" s="13">
        <f t="array" ref="L167">SUMPRODUCT((E167=$E$3:$E$207)*(K167&lt;$K$3:$K$207))+1</f>
        <v>8</v>
      </c>
    </row>
    <row r="168" customHeight="1" spans="1:12">
      <c r="A168" s="27">
        <v>166</v>
      </c>
      <c r="B168" s="28" t="s">
        <v>356</v>
      </c>
      <c r="C168" s="28" t="s">
        <v>14</v>
      </c>
      <c r="D168" s="28" t="s">
        <v>357</v>
      </c>
      <c r="E168" s="28" t="s">
        <v>341</v>
      </c>
      <c r="F168" s="15">
        <v>5</v>
      </c>
      <c r="G168" s="29">
        <v>76.1</v>
      </c>
      <c r="H168" s="30">
        <f t="shared" si="6"/>
        <v>30.44</v>
      </c>
      <c r="I168" s="21">
        <v>81.82</v>
      </c>
      <c r="J168" s="17">
        <f t="shared" si="7"/>
        <v>49.092</v>
      </c>
      <c r="K168" s="17">
        <f t="shared" si="8"/>
        <v>79.532</v>
      </c>
      <c r="L168" s="13" cm="1">
        <f t="array" ref="L168">SUMPRODUCT((E168=$E$3:$E$207)*(K168&lt;$K$3:$K$207))+1</f>
        <v>9</v>
      </c>
    </row>
    <row r="169" customHeight="1" spans="1:12">
      <c r="A169" s="27">
        <v>167</v>
      </c>
      <c r="B169" s="28" t="s">
        <v>358</v>
      </c>
      <c r="C169" s="28" t="s">
        <v>14</v>
      </c>
      <c r="D169" s="28" t="s">
        <v>359</v>
      </c>
      <c r="E169" s="28" t="s">
        <v>341</v>
      </c>
      <c r="F169" s="15">
        <v>5</v>
      </c>
      <c r="G169" s="29">
        <v>77.35</v>
      </c>
      <c r="H169" s="30">
        <f t="shared" si="6"/>
        <v>30.94</v>
      </c>
      <c r="I169" s="21">
        <v>80.64</v>
      </c>
      <c r="J169" s="17">
        <f t="shared" si="7"/>
        <v>48.384</v>
      </c>
      <c r="K169" s="17">
        <f t="shared" si="8"/>
        <v>79.324</v>
      </c>
      <c r="L169" s="13">
        <f t="array" ref="L169">SUMPRODUCT((E169=$E$3:$E$207)*(K169&lt;$K$3:$K$207))+1</f>
        <v>10</v>
      </c>
    </row>
    <row r="170" customHeight="1" spans="1:12">
      <c r="A170" s="27">
        <v>168</v>
      </c>
      <c r="B170" s="28" t="s">
        <v>360</v>
      </c>
      <c r="C170" s="28" t="s">
        <v>14</v>
      </c>
      <c r="D170" s="28" t="s">
        <v>361</v>
      </c>
      <c r="E170" s="28" t="s">
        <v>341</v>
      </c>
      <c r="F170" s="15">
        <v>5</v>
      </c>
      <c r="G170" s="29">
        <v>76.75</v>
      </c>
      <c r="H170" s="30">
        <f t="shared" si="6"/>
        <v>30.7</v>
      </c>
      <c r="I170" s="21">
        <v>80.02</v>
      </c>
      <c r="J170" s="17">
        <f t="shared" si="7"/>
        <v>48.012</v>
      </c>
      <c r="K170" s="17">
        <f t="shared" si="8"/>
        <v>78.712</v>
      </c>
      <c r="L170" s="13">
        <f t="array" ref="L170">SUMPRODUCT((E170=$E$3:$E$207)*(K170&lt;$K$3:$K$207))+1</f>
        <v>11</v>
      </c>
    </row>
    <row r="171" customHeight="1" spans="1:12">
      <c r="A171" s="27">
        <v>169</v>
      </c>
      <c r="B171" s="28" t="s">
        <v>362</v>
      </c>
      <c r="C171" s="28" t="s">
        <v>14</v>
      </c>
      <c r="D171" s="28" t="s">
        <v>363</v>
      </c>
      <c r="E171" s="28" t="s">
        <v>341</v>
      </c>
      <c r="F171" s="15">
        <v>5</v>
      </c>
      <c r="G171" s="29">
        <v>75.7</v>
      </c>
      <c r="H171" s="30">
        <f t="shared" si="6"/>
        <v>30.28</v>
      </c>
      <c r="I171" s="21">
        <v>80.68</v>
      </c>
      <c r="J171" s="17">
        <f t="shared" si="7"/>
        <v>48.408</v>
      </c>
      <c r="K171" s="17">
        <f t="shared" si="8"/>
        <v>78.688</v>
      </c>
      <c r="L171" s="13" cm="1">
        <f t="array" ref="L171">SUMPRODUCT((E171=$E$3:$E$207)*(K171&lt;$K$3:$K$207))+1</f>
        <v>12</v>
      </c>
    </row>
    <row r="172" customHeight="1" spans="1:12">
      <c r="A172" s="27">
        <v>170</v>
      </c>
      <c r="B172" s="28" t="s">
        <v>364</v>
      </c>
      <c r="C172" s="28" t="s">
        <v>14</v>
      </c>
      <c r="D172" s="28" t="s">
        <v>365</v>
      </c>
      <c r="E172" s="28" t="s">
        <v>341</v>
      </c>
      <c r="F172" s="15">
        <v>5</v>
      </c>
      <c r="G172" s="29">
        <v>75.55</v>
      </c>
      <c r="H172" s="30">
        <f t="shared" si="6"/>
        <v>30.22</v>
      </c>
      <c r="I172" s="21">
        <v>80.58</v>
      </c>
      <c r="J172" s="17">
        <f t="shared" si="7"/>
        <v>48.348</v>
      </c>
      <c r="K172" s="17">
        <f t="shared" si="8"/>
        <v>78.568</v>
      </c>
      <c r="L172" s="13" cm="1">
        <f t="array" ref="L172">SUMPRODUCT((E172=$E$3:$E$207)*(K172&lt;$K$3:$K$207))+1</f>
        <v>13</v>
      </c>
    </row>
    <row r="173" customHeight="1" spans="1:12">
      <c r="A173" s="27">
        <v>171</v>
      </c>
      <c r="B173" s="28" t="s">
        <v>366</v>
      </c>
      <c r="C173" s="28" t="s">
        <v>14</v>
      </c>
      <c r="D173" s="28" t="s">
        <v>367</v>
      </c>
      <c r="E173" s="28" t="s">
        <v>341</v>
      </c>
      <c r="F173" s="15">
        <v>5</v>
      </c>
      <c r="G173" s="29">
        <v>76.95</v>
      </c>
      <c r="H173" s="30">
        <f t="shared" si="6"/>
        <v>30.78</v>
      </c>
      <c r="I173" s="21">
        <v>78.24</v>
      </c>
      <c r="J173" s="17">
        <f t="shared" si="7"/>
        <v>46.944</v>
      </c>
      <c r="K173" s="17">
        <f t="shared" si="8"/>
        <v>77.724</v>
      </c>
      <c r="L173" s="13">
        <f t="array" ref="L173">SUMPRODUCT((E173=$E$3:$E$207)*(K173&lt;$K$3:$K$207))+1</f>
        <v>14</v>
      </c>
    </row>
    <row r="174" customHeight="1" spans="1:12">
      <c r="A174" s="27">
        <v>172</v>
      </c>
      <c r="B174" s="28" t="s">
        <v>368</v>
      </c>
      <c r="C174" s="28" t="s">
        <v>14</v>
      </c>
      <c r="D174" s="28" t="s">
        <v>369</v>
      </c>
      <c r="E174" s="28" t="s">
        <v>341</v>
      </c>
      <c r="F174" s="15">
        <v>5</v>
      </c>
      <c r="G174" s="29">
        <v>75.5</v>
      </c>
      <c r="H174" s="30">
        <f t="shared" si="6"/>
        <v>30.2</v>
      </c>
      <c r="I174" s="21">
        <v>76.44</v>
      </c>
      <c r="J174" s="17">
        <f t="shared" si="7"/>
        <v>45.864</v>
      </c>
      <c r="K174" s="17">
        <f t="shared" si="8"/>
        <v>76.064</v>
      </c>
      <c r="L174" s="13">
        <f t="array" ref="L174">SUMPRODUCT((E174=$E$3:$E$207)*(K174&lt;$K$3:$K$207))+1</f>
        <v>15</v>
      </c>
    </row>
    <row r="175" customHeight="1" spans="1:12">
      <c r="A175" s="27">
        <v>173</v>
      </c>
      <c r="B175" s="28" t="s">
        <v>370</v>
      </c>
      <c r="C175" s="28" t="s">
        <v>14</v>
      </c>
      <c r="D175" s="28" t="s">
        <v>371</v>
      </c>
      <c r="E175" s="28" t="s">
        <v>372</v>
      </c>
      <c r="F175" s="15">
        <v>1</v>
      </c>
      <c r="G175" s="29">
        <v>72.7</v>
      </c>
      <c r="H175" s="30">
        <f t="shared" si="6"/>
        <v>29.08</v>
      </c>
      <c r="I175" s="21">
        <v>82.08</v>
      </c>
      <c r="J175" s="17">
        <f t="shared" si="7"/>
        <v>49.248</v>
      </c>
      <c r="K175" s="17">
        <f t="shared" si="8"/>
        <v>78.328</v>
      </c>
      <c r="L175" s="13">
        <f t="array" ref="L175">SUMPRODUCT((E175=$E$3:$E$207)*(K175&lt;$K$3:$K$207))+1</f>
        <v>1</v>
      </c>
    </row>
    <row r="176" customHeight="1" spans="1:12">
      <c r="A176" s="27">
        <v>174</v>
      </c>
      <c r="B176" s="28" t="s">
        <v>373</v>
      </c>
      <c r="C176" s="28" t="s">
        <v>14</v>
      </c>
      <c r="D176" s="28" t="s">
        <v>374</v>
      </c>
      <c r="E176" s="28" t="s">
        <v>372</v>
      </c>
      <c r="F176" s="15">
        <v>1</v>
      </c>
      <c r="G176" s="29">
        <v>73.45</v>
      </c>
      <c r="H176" s="30">
        <f t="shared" si="6"/>
        <v>29.38</v>
      </c>
      <c r="I176" s="21">
        <v>81.38</v>
      </c>
      <c r="J176" s="17">
        <f t="shared" si="7"/>
        <v>48.828</v>
      </c>
      <c r="K176" s="17">
        <f t="shared" si="8"/>
        <v>78.208</v>
      </c>
      <c r="L176" s="13">
        <f t="array" ref="L176">SUMPRODUCT((E176=$E$3:$E$207)*(K176&lt;$K$3:$K$207))+1</f>
        <v>2</v>
      </c>
    </row>
    <row r="177" customHeight="1" spans="1:12">
      <c r="A177" s="27">
        <v>175</v>
      </c>
      <c r="B177" s="28" t="s">
        <v>375</v>
      </c>
      <c r="C177" s="28" t="s">
        <v>14</v>
      </c>
      <c r="D177" s="28" t="s">
        <v>376</v>
      </c>
      <c r="E177" s="28" t="s">
        <v>372</v>
      </c>
      <c r="F177" s="15">
        <v>1</v>
      </c>
      <c r="G177" s="29">
        <v>72.55</v>
      </c>
      <c r="H177" s="30">
        <f t="shared" si="6"/>
        <v>29.02</v>
      </c>
      <c r="I177" s="21">
        <v>79.12</v>
      </c>
      <c r="J177" s="17">
        <f t="shared" si="7"/>
        <v>47.472</v>
      </c>
      <c r="K177" s="17">
        <f t="shared" si="8"/>
        <v>76.492</v>
      </c>
      <c r="L177" s="13" cm="1">
        <f t="array" ref="L177">SUMPRODUCT((E177=$E$3:$E$207)*(K177&lt;$K$3:$K$207))+1</f>
        <v>3</v>
      </c>
    </row>
    <row r="178" customHeight="1" spans="1:12">
      <c r="A178" s="27">
        <v>176</v>
      </c>
      <c r="B178" s="28" t="s">
        <v>377</v>
      </c>
      <c r="C178" s="28" t="s">
        <v>22</v>
      </c>
      <c r="D178" s="28" t="s">
        <v>378</v>
      </c>
      <c r="E178" s="28" t="s">
        <v>379</v>
      </c>
      <c r="F178" s="15">
        <v>8</v>
      </c>
      <c r="G178" s="29">
        <v>80.5</v>
      </c>
      <c r="H178" s="30">
        <f t="shared" si="6"/>
        <v>32.2</v>
      </c>
      <c r="I178" s="21">
        <v>85.84</v>
      </c>
      <c r="J178" s="17">
        <f t="shared" si="7"/>
        <v>51.504</v>
      </c>
      <c r="K178" s="17">
        <f t="shared" si="8"/>
        <v>83.704</v>
      </c>
      <c r="L178" s="13" cm="1">
        <f t="array" ref="L178">SUMPRODUCT((E178=$E$3:$E$207)*(K178&lt;$K$3:$K$207))+1</f>
        <v>1</v>
      </c>
    </row>
    <row r="179" customHeight="1" spans="1:12">
      <c r="A179" s="27">
        <v>177</v>
      </c>
      <c r="B179" s="28" t="s">
        <v>380</v>
      </c>
      <c r="C179" s="28" t="s">
        <v>14</v>
      </c>
      <c r="D179" s="28" t="s">
        <v>381</v>
      </c>
      <c r="E179" s="28" t="s">
        <v>379</v>
      </c>
      <c r="F179" s="15">
        <v>8</v>
      </c>
      <c r="G179" s="29">
        <v>80.05</v>
      </c>
      <c r="H179" s="30">
        <f t="shared" si="6"/>
        <v>32.02</v>
      </c>
      <c r="I179" s="21">
        <v>84.62</v>
      </c>
      <c r="J179" s="17">
        <f t="shared" si="7"/>
        <v>50.772</v>
      </c>
      <c r="K179" s="17">
        <f t="shared" si="8"/>
        <v>82.792</v>
      </c>
      <c r="L179" s="13">
        <f t="array" ref="L179">SUMPRODUCT((E179=$E$3:$E$207)*(K179&lt;$K$3:$K$207))+1</f>
        <v>2</v>
      </c>
    </row>
    <row r="180" customHeight="1" spans="1:12">
      <c r="A180" s="27">
        <v>178</v>
      </c>
      <c r="B180" s="28" t="s">
        <v>382</v>
      </c>
      <c r="C180" s="28" t="s">
        <v>14</v>
      </c>
      <c r="D180" s="28" t="s">
        <v>383</v>
      </c>
      <c r="E180" s="28" t="s">
        <v>379</v>
      </c>
      <c r="F180" s="15">
        <v>8</v>
      </c>
      <c r="G180" s="29">
        <v>77.4</v>
      </c>
      <c r="H180" s="30">
        <f t="shared" si="6"/>
        <v>30.96</v>
      </c>
      <c r="I180" s="21">
        <v>85.26</v>
      </c>
      <c r="J180" s="17">
        <f t="shared" si="7"/>
        <v>51.156</v>
      </c>
      <c r="K180" s="17">
        <f t="shared" si="8"/>
        <v>82.116</v>
      </c>
      <c r="L180" s="13">
        <f t="array" ref="L180">SUMPRODUCT((E180=$E$3:$E$207)*(K180&lt;$K$3:$K$207))+1</f>
        <v>3</v>
      </c>
    </row>
    <row r="181" customHeight="1" spans="1:12">
      <c r="A181" s="27">
        <v>179</v>
      </c>
      <c r="B181" s="28" t="s">
        <v>384</v>
      </c>
      <c r="C181" s="28" t="s">
        <v>14</v>
      </c>
      <c r="D181" s="28" t="s">
        <v>385</v>
      </c>
      <c r="E181" s="28" t="s">
        <v>379</v>
      </c>
      <c r="F181" s="15">
        <v>8</v>
      </c>
      <c r="G181" s="29">
        <v>76.15</v>
      </c>
      <c r="H181" s="30">
        <f t="shared" si="6"/>
        <v>30.46</v>
      </c>
      <c r="I181" s="21">
        <v>85.38</v>
      </c>
      <c r="J181" s="17">
        <f t="shared" si="7"/>
        <v>51.228</v>
      </c>
      <c r="K181" s="17">
        <f t="shared" si="8"/>
        <v>81.688</v>
      </c>
      <c r="L181" s="13">
        <f t="array" ref="L181">SUMPRODUCT((E181=$E$3:$E$207)*(K181&lt;$K$3:$K$207))+1</f>
        <v>4</v>
      </c>
    </row>
    <row r="182" customHeight="1" spans="1:12">
      <c r="A182" s="27">
        <v>180</v>
      </c>
      <c r="B182" s="28" t="s">
        <v>386</v>
      </c>
      <c r="C182" s="28" t="s">
        <v>14</v>
      </c>
      <c r="D182" s="28" t="s">
        <v>387</v>
      </c>
      <c r="E182" s="28" t="s">
        <v>379</v>
      </c>
      <c r="F182" s="15">
        <v>8</v>
      </c>
      <c r="G182" s="29">
        <v>79.05</v>
      </c>
      <c r="H182" s="30">
        <f t="shared" si="6"/>
        <v>31.62</v>
      </c>
      <c r="I182" s="21">
        <v>83.2</v>
      </c>
      <c r="J182" s="17">
        <f t="shared" si="7"/>
        <v>49.92</v>
      </c>
      <c r="K182" s="17">
        <f t="shared" si="8"/>
        <v>81.54</v>
      </c>
      <c r="L182" s="13">
        <f t="array" ref="L182">SUMPRODUCT((E182=$E$3:$E$207)*(K182&lt;$K$3:$K$207))+1</f>
        <v>5</v>
      </c>
    </row>
    <row r="183" customHeight="1" spans="1:12">
      <c r="A183" s="27">
        <v>181</v>
      </c>
      <c r="B183" s="28" t="s">
        <v>388</v>
      </c>
      <c r="C183" s="28" t="s">
        <v>14</v>
      </c>
      <c r="D183" s="28" t="s">
        <v>389</v>
      </c>
      <c r="E183" s="28" t="s">
        <v>379</v>
      </c>
      <c r="F183" s="15">
        <v>8</v>
      </c>
      <c r="G183" s="29">
        <v>79.7</v>
      </c>
      <c r="H183" s="30">
        <f t="shared" si="6"/>
        <v>31.88</v>
      </c>
      <c r="I183" s="21">
        <v>82.58</v>
      </c>
      <c r="J183" s="17">
        <f t="shared" si="7"/>
        <v>49.548</v>
      </c>
      <c r="K183" s="17">
        <f t="shared" si="8"/>
        <v>81.428</v>
      </c>
      <c r="L183" s="13">
        <f t="array" ref="L183">SUMPRODUCT((E183=$E$3:$E$207)*(K183&lt;$K$3:$K$207))+1</f>
        <v>6</v>
      </c>
    </row>
    <row r="184" customHeight="1" spans="1:12">
      <c r="A184" s="27">
        <v>182</v>
      </c>
      <c r="B184" s="28" t="s">
        <v>390</v>
      </c>
      <c r="C184" s="28" t="s">
        <v>14</v>
      </c>
      <c r="D184" s="28" t="s">
        <v>391</v>
      </c>
      <c r="E184" s="28" t="s">
        <v>379</v>
      </c>
      <c r="F184" s="15">
        <v>8</v>
      </c>
      <c r="G184" s="29">
        <v>77.4</v>
      </c>
      <c r="H184" s="30">
        <f t="shared" si="6"/>
        <v>30.96</v>
      </c>
      <c r="I184" s="21">
        <v>83.98</v>
      </c>
      <c r="J184" s="17">
        <f t="shared" si="7"/>
        <v>50.388</v>
      </c>
      <c r="K184" s="17">
        <f t="shared" si="8"/>
        <v>81.348</v>
      </c>
      <c r="L184" s="13">
        <f t="array" ref="L184">SUMPRODUCT((E184=$E$3:$E$207)*(K184&lt;$K$3:$K$207))+1</f>
        <v>7</v>
      </c>
    </row>
    <row r="185" customHeight="1" spans="1:12">
      <c r="A185" s="27">
        <v>183</v>
      </c>
      <c r="B185" s="28" t="s">
        <v>392</v>
      </c>
      <c r="C185" s="28" t="s">
        <v>14</v>
      </c>
      <c r="D185" s="28" t="s">
        <v>393</v>
      </c>
      <c r="E185" s="28" t="s">
        <v>379</v>
      </c>
      <c r="F185" s="15">
        <v>8</v>
      </c>
      <c r="G185" s="29">
        <v>80.25</v>
      </c>
      <c r="H185" s="30">
        <f t="shared" si="6"/>
        <v>32.1</v>
      </c>
      <c r="I185" s="21">
        <v>80.64</v>
      </c>
      <c r="J185" s="17">
        <f t="shared" si="7"/>
        <v>48.384</v>
      </c>
      <c r="K185" s="17">
        <f t="shared" si="8"/>
        <v>80.484</v>
      </c>
      <c r="L185" s="13">
        <f t="array" ref="L185">SUMPRODUCT((E185=$E$3:$E$207)*(K185&lt;$K$3:$K$207))+1</f>
        <v>8</v>
      </c>
    </row>
    <row r="186" customHeight="1" spans="1:12">
      <c r="A186" s="27">
        <v>184</v>
      </c>
      <c r="B186" s="28" t="s">
        <v>394</v>
      </c>
      <c r="C186" s="28" t="s">
        <v>14</v>
      </c>
      <c r="D186" s="28" t="s">
        <v>395</v>
      </c>
      <c r="E186" s="28" t="s">
        <v>379</v>
      </c>
      <c r="F186" s="15">
        <v>8</v>
      </c>
      <c r="G186" s="29">
        <v>79.45</v>
      </c>
      <c r="H186" s="30">
        <f t="shared" si="6"/>
        <v>31.78</v>
      </c>
      <c r="I186" s="21">
        <v>81.02</v>
      </c>
      <c r="J186" s="17">
        <f t="shared" si="7"/>
        <v>48.612</v>
      </c>
      <c r="K186" s="17">
        <f t="shared" si="8"/>
        <v>80.392</v>
      </c>
      <c r="L186" s="13">
        <f t="array" ref="L186">SUMPRODUCT((E186=$E$3:$E$207)*(K186&lt;$K$3:$K$207))+1</f>
        <v>9</v>
      </c>
    </row>
    <row r="187" customHeight="1" spans="1:12">
      <c r="A187" s="27">
        <v>185</v>
      </c>
      <c r="B187" s="28" t="s">
        <v>396</v>
      </c>
      <c r="C187" s="28" t="s">
        <v>14</v>
      </c>
      <c r="D187" s="28" t="s">
        <v>397</v>
      </c>
      <c r="E187" s="28" t="s">
        <v>379</v>
      </c>
      <c r="F187" s="15">
        <v>8</v>
      </c>
      <c r="G187" s="29">
        <v>77.1</v>
      </c>
      <c r="H187" s="30">
        <f t="shared" si="6"/>
        <v>30.84</v>
      </c>
      <c r="I187" s="21">
        <v>82.58</v>
      </c>
      <c r="J187" s="17">
        <f t="shared" si="7"/>
        <v>49.548</v>
      </c>
      <c r="K187" s="17">
        <f t="shared" si="8"/>
        <v>80.388</v>
      </c>
      <c r="L187" s="13">
        <f t="array" ref="L187">SUMPRODUCT((E187=$E$3:$E$207)*(K187&lt;$K$3:$K$207))+1</f>
        <v>10</v>
      </c>
    </row>
    <row r="188" customHeight="1" spans="1:12">
      <c r="A188" s="27">
        <v>186</v>
      </c>
      <c r="B188" s="28" t="s">
        <v>398</v>
      </c>
      <c r="C188" s="28" t="s">
        <v>14</v>
      </c>
      <c r="D188" s="28" t="s">
        <v>399</v>
      </c>
      <c r="E188" s="28" t="s">
        <v>379</v>
      </c>
      <c r="F188" s="15">
        <v>8</v>
      </c>
      <c r="G188" s="29">
        <v>74.85</v>
      </c>
      <c r="H188" s="30">
        <f t="shared" si="6"/>
        <v>29.94</v>
      </c>
      <c r="I188" s="21">
        <v>83.58</v>
      </c>
      <c r="J188" s="17">
        <f t="shared" si="7"/>
        <v>50.148</v>
      </c>
      <c r="K188" s="17">
        <f t="shared" si="8"/>
        <v>80.088</v>
      </c>
      <c r="L188" s="13">
        <f t="array" ref="L188">SUMPRODUCT((E188=$E$3:$E$207)*(K188&lt;$K$3:$K$207))+1</f>
        <v>11</v>
      </c>
    </row>
    <row r="189" customHeight="1" spans="1:12">
      <c r="A189" s="27">
        <v>187</v>
      </c>
      <c r="B189" s="28" t="s">
        <v>400</v>
      </c>
      <c r="C189" s="28" t="s">
        <v>14</v>
      </c>
      <c r="D189" s="28" t="s">
        <v>401</v>
      </c>
      <c r="E189" s="28" t="s">
        <v>379</v>
      </c>
      <c r="F189" s="15">
        <v>8</v>
      </c>
      <c r="G189" s="29">
        <v>74.95</v>
      </c>
      <c r="H189" s="30">
        <f t="shared" si="6"/>
        <v>29.98</v>
      </c>
      <c r="I189" s="21">
        <v>83.1</v>
      </c>
      <c r="J189" s="17">
        <f t="shared" si="7"/>
        <v>49.86</v>
      </c>
      <c r="K189" s="17">
        <f t="shared" si="8"/>
        <v>79.84</v>
      </c>
      <c r="L189" s="13">
        <f t="array" ref="L189">SUMPRODUCT((E189=$E$3:$E$207)*(K189&lt;$K$3:$K$207))+1</f>
        <v>12</v>
      </c>
    </row>
    <row r="190" customHeight="1" spans="1:12">
      <c r="A190" s="27">
        <v>188</v>
      </c>
      <c r="B190" s="28" t="s">
        <v>402</v>
      </c>
      <c r="C190" s="28" t="s">
        <v>14</v>
      </c>
      <c r="D190" s="28" t="s">
        <v>403</v>
      </c>
      <c r="E190" s="28" t="s">
        <v>379</v>
      </c>
      <c r="F190" s="15">
        <v>8</v>
      </c>
      <c r="G190" s="29">
        <v>76</v>
      </c>
      <c r="H190" s="30">
        <f t="shared" si="6"/>
        <v>30.4</v>
      </c>
      <c r="I190" s="21">
        <v>82.24</v>
      </c>
      <c r="J190" s="17">
        <f t="shared" si="7"/>
        <v>49.344</v>
      </c>
      <c r="K190" s="17">
        <f t="shared" si="8"/>
        <v>79.744</v>
      </c>
      <c r="L190" s="13" cm="1">
        <f t="array" ref="L190">SUMPRODUCT((E190=$E$3:$E$207)*(K190&lt;$K$3:$K$207))+1</f>
        <v>13</v>
      </c>
    </row>
    <row r="191" customHeight="1" spans="1:12">
      <c r="A191" s="27">
        <v>189</v>
      </c>
      <c r="B191" s="28" t="s">
        <v>404</v>
      </c>
      <c r="C191" s="28" t="s">
        <v>14</v>
      </c>
      <c r="D191" s="28" t="s">
        <v>405</v>
      </c>
      <c r="E191" s="28" t="s">
        <v>379</v>
      </c>
      <c r="F191" s="15">
        <v>8</v>
      </c>
      <c r="G191" s="29">
        <v>75.65</v>
      </c>
      <c r="H191" s="30">
        <f t="shared" si="6"/>
        <v>30.26</v>
      </c>
      <c r="I191" s="21">
        <v>82.22</v>
      </c>
      <c r="J191" s="17">
        <f t="shared" si="7"/>
        <v>49.332</v>
      </c>
      <c r="K191" s="17">
        <f t="shared" si="8"/>
        <v>79.592</v>
      </c>
      <c r="L191" s="13" cm="1">
        <f t="array" ref="L191">SUMPRODUCT((E191=$E$3:$E$207)*(K191&lt;$K$3:$K$207))+1</f>
        <v>14</v>
      </c>
    </row>
    <row r="192" customHeight="1" spans="1:12">
      <c r="A192" s="27">
        <v>190</v>
      </c>
      <c r="B192" s="28" t="s">
        <v>406</v>
      </c>
      <c r="C192" s="28" t="s">
        <v>14</v>
      </c>
      <c r="D192" s="28" t="s">
        <v>407</v>
      </c>
      <c r="E192" s="28" t="s">
        <v>379</v>
      </c>
      <c r="F192" s="15">
        <v>8</v>
      </c>
      <c r="G192" s="29">
        <v>74.25</v>
      </c>
      <c r="H192" s="30">
        <f t="shared" si="6"/>
        <v>29.7</v>
      </c>
      <c r="I192" s="21">
        <v>82.94</v>
      </c>
      <c r="J192" s="17">
        <f t="shared" si="7"/>
        <v>49.764</v>
      </c>
      <c r="K192" s="17">
        <f t="shared" si="8"/>
        <v>79.464</v>
      </c>
      <c r="L192" s="13">
        <f t="array" ref="L192">SUMPRODUCT((E192=$E$3:$E$207)*(K192&lt;$K$3:$K$207))+1</f>
        <v>15</v>
      </c>
    </row>
    <row r="193" customHeight="1" spans="1:12">
      <c r="A193" s="27">
        <v>191</v>
      </c>
      <c r="B193" s="28" t="s">
        <v>408</v>
      </c>
      <c r="C193" s="28" t="s">
        <v>14</v>
      </c>
      <c r="D193" s="28" t="s">
        <v>409</v>
      </c>
      <c r="E193" s="28" t="s">
        <v>379</v>
      </c>
      <c r="F193" s="15">
        <v>8</v>
      </c>
      <c r="G193" s="29">
        <v>74.9</v>
      </c>
      <c r="H193" s="30">
        <f t="shared" si="6"/>
        <v>29.96</v>
      </c>
      <c r="I193" s="21">
        <v>82.38</v>
      </c>
      <c r="J193" s="17">
        <f t="shared" si="7"/>
        <v>49.428</v>
      </c>
      <c r="K193" s="17">
        <f t="shared" si="8"/>
        <v>79.388</v>
      </c>
      <c r="L193" s="13" cm="1">
        <f t="array" ref="L193">SUMPRODUCT((E193=$E$3:$E$207)*(K193&lt;$K$3:$K$207))+1</f>
        <v>16</v>
      </c>
    </row>
    <row r="194" customHeight="1" spans="1:12">
      <c r="A194" s="27">
        <v>192</v>
      </c>
      <c r="B194" s="28" t="s">
        <v>410</v>
      </c>
      <c r="C194" s="28" t="s">
        <v>14</v>
      </c>
      <c r="D194" s="28" t="s">
        <v>411</v>
      </c>
      <c r="E194" s="28" t="s">
        <v>379</v>
      </c>
      <c r="F194" s="15">
        <v>8</v>
      </c>
      <c r="G194" s="29">
        <v>76.95</v>
      </c>
      <c r="H194" s="30">
        <f t="shared" si="6"/>
        <v>30.78</v>
      </c>
      <c r="I194" s="21">
        <v>80.96</v>
      </c>
      <c r="J194" s="17">
        <f t="shared" si="7"/>
        <v>48.576</v>
      </c>
      <c r="K194" s="17">
        <f t="shared" si="8"/>
        <v>79.356</v>
      </c>
      <c r="L194" s="13">
        <f t="array" ref="L194">SUMPRODUCT((E194=$E$3:$E$207)*(K194&lt;$K$3:$K$207))+1</f>
        <v>17</v>
      </c>
    </row>
    <row r="195" customHeight="1" spans="1:12">
      <c r="A195" s="27">
        <v>193</v>
      </c>
      <c r="B195" s="28" t="s">
        <v>412</v>
      </c>
      <c r="C195" s="28" t="s">
        <v>14</v>
      </c>
      <c r="D195" s="28" t="s">
        <v>413</v>
      </c>
      <c r="E195" s="28" t="s">
        <v>379</v>
      </c>
      <c r="F195" s="15">
        <v>8</v>
      </c>
      <c r="G195" s="29">
        <v>76.5</v>
      </c>
      <c r="H195" s="30">
        <f t="shared" si="6"/>
        <v>30.6</v>
      </c>
      <c r="I195" s="21">
        <v>81.04</v>
      </c>
      <c r="J195" s="17">
        <f t="shared" si="7"/>
        <v>48.624</v>
      </c>
      <c r="K195" s="17">
        <f t="shared" si="8"/>
        <v>79.224</v>
      </c>
      <c r="L195" s="13">
        <f t="array" ref="L195">SUMPRODUCT((E195=$E$3:$E$207)*(K195&lt;$K$3:$K$207))+1</f>
        <v>18</v>
      </c>
    </row>
    <row r="196" customHeight="1" spans="1:12">
      <c r="A196" s="27">
        <v>194</v>
      </c>
      <c r="B196" s="28" t="s">
        <v>414</v>
      </c>
      <c r="C196" s="28" t="s">
        <v>14</v>
      </c>
      <c r="D196" s="28" t="s">
        <v>415</v>
      </c>
      <c r="E196" s="28" t="s">
        <v>379</v>
      </c>
      <c r="F196" s="15">
        <v>8</v>
      </c>
      <c r="G196" s="29">
        <v>72.9</v>
      </c>
      <c r="H196" s="30">
        <f t="shared" ref="H196:H207" si="9">G196*0.4</f>
        <v>29.16</v>
      </c>
      <c r="I196" s="21">
        <v>83.18</v>
      </c>
      <c r="J196" s="17">
        <f t="shared" ref="J196:J207" si="10">I196*0.6</f>
        <v>49.908</v>
      </c>
      <c r="K196" s="17">
        <f t="shared" ref="K196:K207" si="11">H196+J196</f>
        <v>79.068</v>
      </c>
      <c r="L196" s="13">
        <f t="array" ref="L196">SUMPRODUCT((E196=$E$3:$E$207)*(K196&lt;$K$3:$K$207))+1</f>
        <v>19</v>
      </c>
    </row>
    <row r="197" customHeight="1" spans="1:12">
      <c r="A197" s="27">
        <v>195</v>
      </c>
      <c r="B197" s="28" t="s">
        <v>416</v>
      </c>
      <c r="C197" s="28" t="s">
        <v>14</v>
      </c>
      <c r="D197" s="28" t="s">
        <v>417</v>
      </c>
      <c r="E197" s="28" t="s">
        <v>379</v>
      </c>
      <c r="F197" s="15">
        <v>8</v>
      </c>
      <c r="G197" s="29">
        <v>72.4</v>
      </c>
      <c r="H197" s="30">
        <f t="shared" si="9"/>
        <v>28.96</v>
      </c>
      <c r="I197" s="21">
        <v>83.32</v>
      </c>
      <c r="J197" s="17">
        <f t="shared" si="10"/>
        <v>49.992</v>
      </c>
      <c r="K197" s="17">
        <f t="shared" si="11"/>
        <v>78.952</v>
      </c>
      <c r="L197" s="13">
        <f t="array" ref="L197">SUMPRODUCT((E197=$E$3:$E$207)*(K197&lt;$K$3:$K$207))+1</f>
        <v>20</v>
      </c>
    </row>
    <row r="198" customHeight="1" spans="1:12">
      <c r="A198" s="27">
        <v>196</v>
      </c>
      <c r="B198" s="28" t="s">
        <v>418</v>
      </c>
      <c r="C198" s="28" t="s">
        <v>22</v>
      </c>
      <c r="D198" s="28" t="s">
        <v>419</v>
      </c>
      <c r="E198" s="28" t="s">
        <v>379</v>
      </c>
      <c r="F198" s="15">
        <v>8</v>
      </c>
      <c r="G198" s="29">
        <v>73.65</v>
      </c>
      <c r="H198" s="30">
        <f t="shared" si="9"/>
        <v>29.46</v>
      </c>
      <c r="I198" s="21">
        <v>82.44</v>
      </c>
      <c r="J198" s="17">
        <f t="shared" si="10"/>
        <v>49.464</v>
      </c>
      <c r="K198" s="17">
        <f t="shared" si="11"/>
        <v>78.924</v>
      </c>
      <c r="L198" s="13">
        <f t="array" ref="L198">SUMPRODUCT((E198=$E$3:$E$207)*(K198&lt;$K$3:$K$207))+1</f>
        <v>21</v>
      </c>
    </row>
    <row r="199" customHeight="1" spans="1:12">
      <c r="A199" s="27">
        <v>197</v>
      </c>
      <c r="B199" s="28" t="s">
        <v>420</v>
      </c>
      <c r="C199" s="28" t="s">
        <v>22</v>
      </c>
      <c r="D199" s="28" t="s">
        <v>421</v>
      </c>
      <c r="E199" s="28" t="s">
        <v>379</v>
      </c>
      <c r="F199" s="15">
        <v>8</v>
      </c>
      <c r="G199" s="29">
        <v>73.85</v>
      </c>
      <c r="H199" s="30">
        <f t="shared" si="9"/>
        <v>29.54</v>
      </c>
      <c r="I199" s="21">
        <v>82.14</v>
      </c>
      <c r="J199" s="17">
        <f t="shared" si="10"/>
        <v>49.284</v>
      </c>
      <c r="K199" s="17">
        <f t="shared" si="11"/>
        <v>78.824</v>
      </c>
      <c r="L199" s="13">
        <f t="array" ref="L199">SUMPRODUCT((E199=$E$3:$E$207)*(K199&lt;$K$3:$K$207))+1</f>
        <v>22</v>
      </c>
    </row>
    <row r="200" customHeight="1" spans="1:12">
      <c r="A200" s="27">
        <v>198</v>
      </c>
      <c r="B200" s="28" t="s">
        <v>422</v>
      </c>
      <c r="C200" s="28" t="s">
        <v>14</v>
      </c>
      <c r="D200" s="28" t="s">
        <v>423</v>
      </c>
      <c r="E200" s="28" t="s">
        <v>379</v>
      </c>
      <c r="F200" s="15">
        <v>8</v>
      </c>
      <c r="G200" s="29">
        <v>73.3</v>
      </c>
      <c r="H200" s="30">
        <f t="shared" si="9"/>
        <v>29.32</v>
      </c>
      <c r="I200" s="21">
        <v>82.18</v>
      </c>
      <c r="J200" s="17">
        <f t="shared" si="10"/>
        <v>49.308</v>
      </c>
      <c r="K200" s="17">
        <f t="shared" si="11"/>
        <v>78.628</v>
      </c>
      <c r="L200" s="13">
        <f t="array" ref="L200">SUMPRODUCT((E200=$E$3:$E$207)*(K200&lt;$K$3:$K$207))+1</f>
        <v>23</v>
      </c>
    </row>
    <row r="201" customHeight="1" spans="1:12">
      <c r="A201" s="27">
        <v>199</v>
      </c>
      <c r="B201" s="28" t="s">
        <v>424</v>
      </c>
      <c r="C201" s="28" t="s">
        <v>14</v>
      </c>
      <c r="D201" s="28" t="s">
        <v>425</v>
      </c>
      <c r="E201" s="28" t="s">
        <v>379</v>
      </c>
      <c r="F201" s="15">
        <v>8</v>
      </c>
      <c r="G201" s="29">
        <v>73.5</v>
      </c>
      <c r="H201" s="30">
        <f t="shared" si="9"/>
        <v>29.4</v>
      </c>
      <c r="I201" s="21">
        <v>81.72</v>
      </c>
      <c r="J201" s="17">
        <f t="shared" si="10"/>
        <v>49.032</v>
      </c>
      <c r="K201" s="17">
        <f t="shared" si="11"/>
        <v>78.432</v>
      </c>
      <c r="L201" s="13">
        <f t="array" ref="L201">SUMPRODUCT((E201=$E$3:$E$207)*(K201&lt;$K$3:$K$207))+1</f>
        <v>24</v>
      </c>
    </row>
    <row r="202" customHeight="1" spans="1:12">
      <c r="A202" s="27">
        <v>200</v>
      </c>
      <c r="B202" s="28" t="s">
        <v>426</v>
      </c>
      <c r="C202" s="28" t="s">
        <v>14</v>
      </c>
      <c r="D202" s="28" t="s">
        <v>427</v>
      </c>
      <c r="E202" s="28" t="s">
        <v>428</v>
      </c>
      <c r="F202" s="15">
        <v>2</v>
      </c>
      <c r="G202" s="29">
        <v>81.15</v>
      </c>
      <c r="H202" s="30">
        <f t="shared" si="9"/>
        <v>32.46</v>
      </c>
      <c r="I202" s="21">
        <v>84.22</v>
      </c>
      <c r="J202" s="17">
        <f t="shared" si="10"/>
        <v>50.532</v>
      </c>
      <c r="K202" s="17">
        <f t="shared" si="11"/>
        <v>82.992</v>
      </c>
      <c r="L202" s="13" cm="1">
        <f t="array" ref="L202">SUMPRODUCT((E202=$E$3:$E$207)*(K202&lt;$K$3:$K$207))+1</f>
        <v>1</v>
      </c>
    </row>
    <row r="203" customHeight="1" spans="1:12">
      <c r="A203" s="27">
        <v>201</v>
      </c>
      <c r="B203" s="28" t="s">
        <v>429</v>
      </c>
      <c r="C203" s="28" t="s">
        <v>14</v>
      </c>
      <c r="D203" s="28" t="s">
        <v>430</v>
      </c>
      <c r="E203" s="28" t="s">
        <v>428</v>
      </c>
      <c r="F203" s="15">
        <v>2</v>
      </c>
      <c r="G203" s="29">
        <v>75.9</v>
      </c>
      <c r="H203" s="30">
        <f t="shared" si="9"/>
        <v>30.36</v>
      </c>
      <c r="I203" s="21">
        <v>85.4</v>
      </c>
      <c r="J203" s="17">
        <f t="shared" si="10"/>
        <v>51.24</v>
      </c>
      <c r="K203" s="17">
        <f t="shared" si="11"/>
        <v>81.6</v>
      </c>
      <c r="L203" s="13">
        <f t="array" ref="L203">SUMPRODUCT((E203=$E$3:$E$207)*(K203&lt;$K$3:$K$207))+1</f>
        <v>2</v>
      </c>
    </row>
    <row r="204" customHeight="1" spans="1:12">
      <c r="A204" s="27">
        <v>202</v>
      </c>
      <c r="B204" s="28" t="s">
        <v>431</v>
      </c>
      <c r="C204" s="28" t="s">
        <v>14</v>
      </c>
      <c r="D204" s="28" t="s">
        <v>432</v>
      </c>
      <c r="E204" s="28" t="s">
        <v>428</v>
      </c>
      <c r="F204" s="15">
        <v>2</v>
      </c>
      <c r="G204" s="29">
        <v>77.75</v>
      </c>
      <c r="H204" s="30">
        <f t="shared" si="9"/>
        <v>31.1</v>
      </c>
      <c r="I204" s="21">
        <v>82.56</v>
      </c>
      <c r="J204" s="17">
        <f t="shared" si="10"/>
        <v>49.536</v>
      </c>
      <c r="K204" s="17">
        <f t="shared" si="11"/>
        <v>80.636</v>
      </c>
      <c r="L204" s="13">
        <f t="array" ref="L204">SUMPRODUCT((E204=$E$3:$E$207)*(K204&lt;$K$3:$K$207))+1</f>
        <v>3</v>
      </c>
    </row>
    <row r="205" customHeight="1" spans="1:12">
      <c r="A205" s="27">
        <v>203</v>
      </c>
      <c r="B205" s="28" t="s">
        <v>433</v>
      </c>
      <c r="C205" s="28" t="s">
        <v>14</v>
      </c>
      <c r="D205" s="28" t="s">
        <v>434</v>
      </c>
      <c r="E205" s="28" t="s">
        <v>428</v>
      </c>
      <c r="F205" s="15">
        <v>2</v>
      </c>
      <c r="G205" s="29">
        <v>74.25</v>
      </c>
      <c r="H205" s="30">
        <f t="shared" si="9"/>
        <v>29.7</v>
      </c>
      <c r="I205" s="21">
        <v>80.84</v>
      </c>
      <c r="J205" s="17">
        <f t="shared" si="10"/>
        <v>48.504</v>
      </c>
      <c r="K205" s="17">
        <f t="shared" si="11"/>
        <v>78.204</v>
      </c>
      <c r="L205" s="13">
        <f t="array" ref="L205">SUMPRODUCT((E205=$E$3:$E$207)*(K205&lt;$K$3:$K$207))+1</f>
        <v>4</v>
      </c>
    </row>
    <row r="206" customHeight="1" spans="1:12">
      <c r="A206" s="27">
        <v>204</v>
      </c>
      <c r="B206" s="28" t="s">
        <v>435</v>
      </c>
      <c r="C206" s="28" t="s">
        <v>14</v>
      </c>
      <c r="D206" s="28" t="s">
        <v>436</v>
      </c>
      <c r="E206" s="28" t="s">
        <v>428</v>
      </c>
      <c r="F206" s="15">
        <v>2</v>
      </c>
      <c r="G206" s="29">
        <v>74.8</v>
      </c>
      <c r="H206" s="30">
        <f t="shared" si="9"/>
        <v>29.92</v>
      </c>
      <c r="I206" s="21">
        <v>78.36</v>
      </c>
      <c r="J206" s="17">
        <f t="shared" si="10"/>
        <v>47.016</v>
      </c>
      <c r="K206" s="17">
        <f t="shared" si="11"/>
        <v>76.936</v>
      </c>
      <c r="L206" s="13" cm="1">
        <f t="array" ref="L206">SUMPRODUCT((E206=$E$3:$E$207)*(K206&lt;$K$3:$K$207))+1</f>
        <v>5</v>
      </c>
    </row>
    <row r="207" customHeight="1" spans="1:12">
      <c r="A207" s="27">
        <v>205</v>
      </c>
      <c r="B207" s="28" t="s">
        <v>437</v>
      </c>
      <c r="C207" s="28" t="s">
        <v>22</v>
      </c>
      <c r="D207" s="28" t="s">
        <v>438</v>
      </c>
      <c r="E207" s="28" t="s">
        <v>428</v>
      </c>
      <c r="F207" s="15">
        <v>2</v>
      </c>
      <c r="G207" s="29">
        <v>75.6</v>
      </c>
      <c r="H207" s="30">
        <f t="shared" si="9"/>
        <v>30.24</v>
      </c>
      <c r="I207" s="21">
        <v>0</v>
      </c>
      <c r="J207" s="17">
        <f t="shared" si="10"/>
        <v>0</v>
      </c>
      <c r="K207" s="17">
        <f t="shared" si="11"/>
        <v>30.24</v>
      </c>
      <c r="L207" s="13">
        <f t="array" ref="L207">SUMPRODUCT((E207=$E$3:$E$207)*(K207&lt;$K$3:$K$207))+1</f>
        <v>6</v>
      </c>
    </row>
  </sheetData>
  <sortState ref="A3:L207">
    <sortCondition ref="E3:E207" customList="初中物理(城镇义务教育学校教师岗),初中物理(地方自主招聘农村教师岗),初中生物(地方自主招聘农村教师岗),初中生物(城镇义务教育学校教师岗),初中历史(城镇义务教育学校教师岗),初中地理(地方自主招聘农村教师岗),初中地理(城镇义务教育学校教师岗),初中体育与健康(城镇义务教育学校教师岗),小学体育(地方自主招聘农村教师岗),小学体育退役军人专岗(地方自主招聘农村教师岗),小学美术(地方自主招聘农村教师岗),初中美术(城镇义务教育学校教师岗),小学音乐(地方自主招聘农村教师岗),初中音乐(城镇义务教育学校教师岗)"/>
    <sortCondition ref="K3:K207" descending="1"/>
  </sortState>
  <mergeCells count="1">
    <mergeCell ref="A1:L1"/>
  </mergeCells>
  <pageMargins left="0.75" right="0.75" top="0.550694444444444" bottom="0.472222222222222"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8"/>
  <sheetViews>
    <sheetView topLeftCell="A8" workbookViewId="0">
      <selection activeCell="P28" sqref="P28"/>
    </sheetView>
  </sheetViews>
  <sheetFormatPr defaultColWidth="8.725" defaultRowHeight="20" customHeight="1"/>
  <cols>
    <col min="1" max="1" width="5.375" style="1" customWidth="1"/>
    <col min="2" max="2" width="7.875" style="1" customWidth="1"/>
    <col min="3" max="3" width="5.875" style="1" customWidth="1"/>
    <col min="4" max="4" width="16.2583333333333" style="1" customWidth="1"/>
    <col min="5" max="5" width="22.2583333333333" style="1" customWidth="1"/>
    <col min="6" max="6" width="8.75833333333333" style="1" customWidth="1"/>
    <col min="7" max="7" width="10.625" style="2" customWidth="1"/>
    <col min="8" max="8" width="10.625" style="3" customWidth="1"/>
    <col min="9" max="9" width="10.625" style="4" customWidth="1"/>
    <col min="10" max="11" width="10.625" style="3" customWidth="1"/>
    <col min="12" max="12" width="10.625" style="1" customWidth="1"/>
    <col min="13" max="16384" width="8.725" style="1"/>
  </cols>
  <sheetData>
    <row r="1" ht="26" customHeight="1" spans="1:12">
      <c r="A1" s="5" t="s">
        <v>0</v>
      </c>
      <c r="B1" s="5"/>
      <c r="C1" s="5"/>
      <c r="D1" s="5"/>
      <c r="E1" s="5"/>
      <c r="F1" s="5"/>
      <c r="G1" s="6"/>
      <c r="H1" s="7"/>
      <c r="I1" s="18"/>
      <c r="J1" s="7"/>
      <c r="K1" s="7"/>
      <c r="L1" s="5"/>
    </row>
    <row r="2" ht="27" spans="1:12">
      <c r="A2" s="8" t="s">
        <v>1</v>
      </c>
      <c r="B2" s="9" t="s">
        <v>2</v>
      </c>
      <c r="C2" s="9" t="s">
        <v>3</v>
      </c>
      <c r="D2" s="9" t="s">
        <v>4</v>
      </c>
      <c r="E2" s="9" t="s">
        <v>439</v>
      </c>
      <c r="F2" s="10" t="s">
        <v>6</v>
      </c>
      <c r="G2" s="11" t="s">
        <v>7</v>
      </c>
      <c r="H2" s="12" t="s">
        <v>8</v>
      </c>
      <c r="I2" s="19" t="s">
        <v>9</v>
      </c>
      <c r="J2" s="12" t="s">
        <v>10</v>
      </c>
      <c r="K2" s="20" t="s">
        <v>11</v>
      </c>
      <c r="L2" s="8" t="s">
        <v>12</v>
      </c>
    </row>
    <row r="3" customHeight="1" spans="1:12">
      <c r="A3" s="13">
        <v>1</v>
      </c>
      <c r="B3" s="14" t="s">
        <v>440</v>
      </c>
      <c r="C3" s="14" t="s">
        <v>14</v>
      </c>
      <c r="D3" s="14" t="s">
        <v>441</v>
      </c>
      <c r="E3" s="14" t="s">
        <v>442</v>
      </c>
      <c r="F3" s="15">
        <v>15</v>
      </c>
      <c r="G3" s="16">
        <v>84.3</v>
      </c>
      <c r="H3" s="17">
        <f>G3*0.4</f>
        <v>33.72</v>
      </c>
      <c r="I3" s="21">
        <v>83.96</v>
      </c>
      <c r="J3" s="17">
        <f>I3*0.6</f>
        <v>50.376</v>
      </c>
      <c r="K3" s="17">
        <f>H3+J3</f>
        <v>84.096</v>
      </c>
      <c r="L3" s="13">
        <f>RANK(K3,$K$3:$K$48)</f>
        <v>1</v>
      </c>
    </row>
    <row r="4" customHeight="1" spans="1:12">
      <c r="A4" s="13">
        <v>2</v>
      </c>
      <c r="B4" s="14" t="s">
        <v>443</v>
      </c>
      <c r="C4" s="14" t="s">
        <v>14</v>
      </c>
      <c r="D4" s="14" t="s">
        <v>444</v>
      </c>
      <c r="E4" s="14" t="s">
        <v>442</v>
      </c>
      <c r="F4" s="15">
        <v>15</v>
      </c>
      <c r="G4" s="16">
        <v>82.4</v>
      </c>
      <c r="H4" s="17">
        <f>G4*0.4</f>
        <v>32.96</v>
      </c>
      <c r="I4" s="21">
        <v>84.7</v>
      </c>
      <c r="J4" s="17">
        <f>I4*0.6</f>
        <v>50.82</v>
      </c>
      <c r="K4" s="17">
        <f>H4+J4</f>
        <v>83.78</v>
      </c>
      <c r="L4" s="13">
        <f>RANK(K4,$K$3:$K$48)</f>
        <v>2</v>
      </c>
    </row>
    <row r="5" customHeight="1" spans="1:12">
      <c r="A5" s="13">
        <v>3</v>
      </c>
      <c r="B5" s="14" t="s">
        <v>445</v>
      </c>
      <c r="C5" s="14" t="s">
        <v>14</v>
      </c>
      <c r="D5" s="14" t="s">
        <v>446</v>
      </c>
      <c r="E5" s="14" t="s">
        <v>442</v>
      </c>
      <c r="F5" s="15">
        <v>15</v>
      </c>
      <c r="G5" s="16">
        <v>83.85</v>
      </c>
      <c r="H5" s="17">
        <f>G5*0.4</f>
        <v>33.54</v>
      </c>
      <c r="I5" s="21">
        <v>83.68</v>
      </c>
      <c r="J5" s="17">
        <f>I5*0.6</f>
        <v>50.208</v>
      </c>
      <c r="K5" s="17">
        <f>H5+J5</f>
        <v>83.748</v>
      </c>
      <c r="L5" s="13">
        <f>RANK(K5,$K$3:$K$48)</f>
        <v>3</v>
      </c>
    </row>
    <row r="6" customHeight="1" spans="1:12">
      <c r="A6" s="13">
        <v>4</v>
      </c>
      <c r="B6" s="14" t="s">
        <v>447</v>
      </c>
      <c r="C6" s="14" t="s">
        <v>14</v>
      </c>
      <c r="D6" s="14" t="s">
        <v>448</v>
      </c>
      <c r="E6" s="14" t="s">
        <v>442</v>
      </c>
      <c r="F6" s="15">
        <v>15</v>
      </c>
      <c r="G6" s="16">
        <v>81.65</v>
      </c>
      <c r="H6" s="17">
        <f>G6*0.4</f>
        <v>32.66</v>
      </c>
      <c r="I6" s="21">
        <v>84.68</v>
      </c>
      <c r="J6" s="17">
        <f>I6*0.6</f>
        <v>50.808</v>
      </c>
      <c r="K6" s="17">
        <f>H6+J6</f>
        <v>83.468</v>
      </c>
      <c r="L6" s="13">
        <f>RANK(K6,$K$3:$K$48)</f>
        <v>4</v>
      </c>
    </row>
    <row r="7" customHeight="1" spans="1:12">
      <c r="A7" s="13">
        <v>5</v>
      </c>
      <c r="B7" s="14" t="s">
        <v>449</v>
      </c>
      <c r="C7" s="14" t="s">
        <v>14</v>
      </c>
      <c r="D7" s="14" t="s">
        <v>450</v>
      </c>
      <c r="E7" s="14" t="s">
        <v>442</v>
      </c>
      <c r="F7" s="15">
        <v>15</v>
      </c>
      <c r="G7" s="16">
        <v>83</v>
      </c>
      <c r="H7" s="17">
        <f>G7*0.4</f>
        <v>33.2</v>
      </c>
      <c r="I7" s="21">
        <v>83.56</v>
      </c>
      <c r="J7" s="17">
        <f>I7*0.6</f>
        <v>50.136</v>
      </c>
      <c r="K7" s="17">
        <f>H7+J7</f>
        <v>83.336</v>
      </c>
      <c r="L7" s="13">
        <f>RANK(K7,$K$3:$K$48)</f>
        <v>5</v>
      </c>
    </row>
    <row r="8" customHeight="1" spans="1:12">
      <c r="A8" s="13">
        <v>6</v>
      </c>
      <c r="B8" s="14" t="s">
        <v>451</v>
      </c>
      <c r="C8" s="14" t="s">
        <v>14</v>
      </c>
      <c r="D8" s="14" t="s">
        <v>452</v>
      </c>
      <c r="E8" s="14" t="s">
        <v>442</v>
      </c>
      <c r="F8" s="15">
        <v>15</v>
      </c>
      <c r="G8" s="16">
        <v>82.5</v>
      </c>
      <c r="H8" s="17">
        <f>G8*0.4</f>
        <v>33</v>
      </c>
      <c r="I8" s="21">
        <v>83.88</v>
      </c>
      <c r="J8" s="17">
        <f>I8*0.6</f>
        <v>50.328</v>
      </c>
      <c r="K8" s="17">
        <f>H8+J8</f>
        <v>83.328</v>
      </c>
      <c r="L8" s="13">
        <f>RANK(K8,$K$3:$K$48)</f>
        <v>6</v>
      </c>
    </row>
    <row r="9" customHeight="1" spans="1:12">
      <c r="A9" s="13">
        <v>7</v>
      </c>
      <c r="B9" s="14" t="s">
        <v>453</v>
      </c>
      <c r="C9" s="14" t="s">
        <v>14</v>
      </c>
      <c r="D9" s="14" t="s">
        <v>454</v>
      </c>
      <c r="E9" s="14" t="s">
        <v>442</v>
      </c>
      <c r="F9" s="15">
        <v>15</v>
      </c>
      <c r="G9" s="16">
        <v>83.8</v>
      </c>
      <c r="H9" s="17">
        <f>G9*0.4</f>
        <v>33.52</v>
      </c>
      <c r="I9" s="21">
        <v>82.94</v>
      </c>
      <c r="J9" s="17">
        <f>I9*0.6</f>
        <v>49.764</v>
      </c>
      <c r="K9" s="17">
        <f>H9+J9</f>
        <v>83.284</v>
      </c>
      <c r="L9" s="13">
        <f>RANK(K9,$K$3:$K$48)</f>
        <v>7</v>
      </c>
    </row>
    <row r="10" customHeight="1" spans="1:12">
      <c r="A10" s="13">
        <v>8</v>
      </c>
      <c r="B10" s="14" t="s">
        <v>455</v>
      </c>
      <c r="C10" s="14" t="s">
        <v>14</v>
      </c>
      <c r="D10" s="14" t="s">
        <v>456</v>
      </c>
      <c r="E10" s="14" t="s">
        <v>442</v>
      </c>
      <c r="F10" s="15">
        <v>15</v>
      </c>
      <c r="G10" s="16">
        <v>84.55</v>
      </c>
      <c r="H10" s="17">
        <f>G10*0.4</f>
        <v>33.82</v>
      </c>
      <c r="I10" s="21">
        <v>82.2</v>
      </c>
      <c r="J10" s="17">
        <f>I10*0.6</f>
        <v>49.32</v>
      </c>
      <c r="K10" s="17">
        <f>H10+J10</f>
        <v>83.14</v>
      </c>
      <c r="L10" s="13">
        <f>RANK(K10,$K$3:$K$48)</f>
        <v>8</v>
      </c>
    </row>
    <row r="11" customHeight="1" spans="1:12">
      <c r="A11" s="13">
        <v>9</v>
      </c>
      <c r="B11" s="14" t="s">
        <v>457</v>
      </c>
      <c r="C11" s="14" t="s">
        <v>14</v>
      </c>
      <c r="D11" s="14" t="s">
        <v>458</v>
      </c>
      <c r="E11" s="14" t="s">
        <v>442</v>
      </c>
      <c r="F11" s="15">
        <v>15</v>
      </c>
      <c r="G11" s="16">
        <v>80.45</v>
      </c>
      <c r="H11" s="17">
        <f>G11*0.4</f>
        <v>32.18</v>
      </c>
      <c r="I11" s="21">
        <v>84.82</v>
      </c>
      <c r="J11" s="17">
        <f>I11*0.6</f>
        <v>50.892</v>
      </c>
      <c r="K11" s="17">
        <f>H11+J11</f>
        <v>83.072</v>
      </c>
      <c r="L11" s="13">
        <f>RANK(K11,$K$3:$K$48)</f>
        <v>9</v>
      </c>
    </row>
    <row r="12" customHeight="1" spans="1:12">
      <c r="A12" s="13">
        <v>10</v>
      </c>
      <c r="B12" s="14" t="s">
        <v>459</v>
      </c>
      <c r="C12" s="14" t="s">
        <v>14</v>
      </c>
      <c r="D12" s="14" t="s">
        <v>460</v>
      </c>
      <c r="E12" s="14" t="s">
        <v>442</v>
      </c>
      <c r="F12" s="15">
        <v>15</v>
      </c>
      <c r="G12" s="16">
        <v>80.45</v>
      </c>
      <c r="H12" s="17">
        <f>G12*0.4</f>
        <v>32.18</v>
      </c>
      <c r="I12" s="21">
        <v>84.6</v>
      </c>
      <c r="J12" s="17">
        <f>I12*0.6</f>
        <v>50.76</v>
      </c>
      <c r="K12" s="17">
        <f>H12+J12</f>
        <v>82.94</v>
      </c>
      <c r="L12" s="13">
        <f>RANK(K12,$K$3:$K$48)</f>
        <v>10</v>
      </c>
    </row>
    <row r="13" customHeight="1" spans="1:12">
      <c r="A13" s="13">
        <v>11</v>
      </c>
      <c r="B13" s="14" t="s">
        <v>461</v>
      </c>
      <c r="C13" s="14" t="s">
        <v>14</v>
      </c>
      <c r="D13" s="14" t="s">
        <v>462</v>
      </c>
      <c r="E13" s="14" t="s">
        <v>442</v>
      </c>
      <c r="F13" s="15">
        <v>15</v>
      </c>
      <c r="G13" s="16">
        <v>79.05</v>
      </c>
      <c r="H13" s="17">
        <f>G13*0.4</f>
        <v>31.62</v>
      </c>
      <c r="I13" s="21">
        <v>85.32</v>
      </c>
      <c r="J13" s="17">
        <f>I13*0.6</f>
        <v>51.192</v>
      </c>
      <c r="K13" s="17">
        <f>H13+J13</f>
        <v>82.812</v>
      </c>
      <c r="L13" s="13">
        <f>RANK(K13,$K$3:$K$48)</f>
        <v>11</v>
      </c>
    </row>
    <row r="14" customHeight="1" spans="1:12">
      <c r="A14" s="13">
        <v>12</v>
      </c>
      <c r="B14" s="14" t="s">
        <v>463</v>
      </c>
      <c r="C14" s="14" t="s">
        <v>14</v>
      </c>
      <c r="D14" s="14" t="s">
        <v>464</v>
      </c>
      <c r="E14" s="14" t="s">
        <v>442</v>
      </c>
      <c r="F14" s="15">
        <v>15</v>
      </c>
      <c r="G14" s="16">
        <v>79.25</v>
      </c>
      <c r="H14" s="17">
        <f>G14*0.4</f>
        <v>31.7</v>
      </c>
      <c r="I14" s="21">
        <v>84.82</v>
      </c>
      <c r="J14" s="17">
        <f>I14*0.6</f>
        <v>50.892</v>
      </c>
      <c r="K14" s="17">
        <f>H14+J14</f>
        <v>82.592</v>
      </c>
      <c r="L14" s="13">
        <f>RANK(K14,$K$3:$K$48)</f>
        <v>12</v>
      </c>
    </row>
    <row r="15" customHeight="1" spans="1:12">
      <c r="A15" s="13">
        <v>13</v>
      </c>
      <c r="B15" s="14" t="s">
        <v>465</v>
      </c>
      <c r="C15" s="14" t="s">
        <v>14</v>
      </c>
      <c r="D15" s="14" t="s">
        <v>466</v>
      </c>
      <c r="E15" s="14" t="s">
        <v>442</v>
      </c>
      <c r="F15" s="15">
        <v>15</v>
      </c>
      <c r="G15" s="16">
        <v>83.35</v>
      </c>
      <c r="H15" s="17">
        <f>G15*0.4</f>
        <v>33.34</v>
      </c>
      <c r="I15" s="21">
        <v>81.96</v>
      </c>
      <c r="J15" s="17">
        <f>I15*0.6</f>
        <v>49.176</v>
      </c>
      <c r="K15" s="17">
        <f>H15+J15</f>
        <v>82.516</v>
      </c>
      <c r="L15" s="13">
        <f>RANK(K15,$K$3:$K$48)</f>
        <v>13</v>
      </c>
    </row>
    <row r="16" customHeight="1" spans="1:12">
      <c r="A16" s="13">
        <v>14</v>
      </c>
      <c r="B16" s="14" t="s">
        <v>467</v>
      </c>
      <c r="C16" s="14" t="s">
        <v>14</v>
      </c>
      <c r="D16" s="14" t="s">
        <v>468</v>
      </c>
      <c r="E16" s="14" t="s">
        <v>442</v>
      </c>
      <c r="F16" s="15">
        <v>15</v>
      </c>
      <c r="G16" s="16">
        <v>79.8</v>
      </c>
      <c r="H16" s="17">
        <f>G16*0.4</f>
        <v>31.92</v>
      </c>
      <c r="I16" s="21">
        <v>84.2</v>
      </c>
      <c r="J16" s="17">
        <f>I16*0.6</f>
        <v>50.52</v>
      </c>
      <c r="K16" s="17">
        <f>H16+J16</f>
        <v>82.44</v>
      </c>
      <c r="L16" s="13">
        <f>RANK(K16,$K$3:$K$48)</f>
        <v>14</v>
      </c>
    </row>
    <row r="17" customHeight="1" spans="1:12">
      <c r="A17" s="13">
        <v>15</v>
      </c>
      <c r="B17" s="14" t="s">
        <v>469</v>
      </c>
      <c r="C17" s="14" t="s">
        <v>14</v>
      </c>
      <c r="D17" s="14" t="s">
        <v>470</v>
      </c>
      <c r="E17" s="14" t="s">
        <v>442</v>
      </c>
      <c r="F17" s="15">
        <v>15</v>
      </c>
      <c r="G17" s="16">
        <v>77.85</v>
      </c>
      <c r="H17" s="17">
        <f>G17*0.4</f>
        <v>31.14</v>
      </c>
      <c r="I17" s="21">
        <v>85.32</v>
      </c>
      <c r="J17" s="17">
        <f>I17*0.6</f>
        <v>51.192</v>
      </c>
      <c r="K17" s="17">
        <f>H17+J17</f>
        <v>82.332</v>
      </c>
      <c r="L17" s="13">
        <f>RANK(K17,$K$3:$K$48)</f>
        <v>15</v>
      </c>
    </row>
    <row r="18" customHeight="1" spans="1:12">
      <c r="A18" s="13">
        <v>16</v>
      </c>
      <c r="B18" s="14" t="s">
        <v>471</v>
      </c>
      <c r="C18" s="14" t="s">
        <v>14</v>
      </c>
      <c r="D18" s="14" t="s">
        <v>472</v>
      </c>
      <c r="E18" s="14" t="s">
        <v>442</v>
      </c>
      <c r="F18" s="15">
        <v>15</v>
      </c>
      <c r="G18" s="16">
        <v>80.9</v>
      </c>
      <c r="H18" s="17">
        <f>G18*0.4</f>
        <v>32.36</v>
      </c>
      <c r="I18" s="21">
        <v>82.74</v>
      </c>
      <c r="J18" s="17">
        <f>I18*0.6</f>
        <v>49.644</v>
      </c>
      <c r="K18" s="17">
        <f>H18+J18</f>
        <v>82.004</v>
      </c>
      <c r="L18" s="13">
        <f>RANK(K18,$K$3:$K$48)</f>
        <v>16</v>
      </c>
    </row>
    <row r="19" customHeight="1" spans="1:12">
      <c r="A19" s="13">
        <v>17</v>
      </c>
      <c r="B19" s="14" t="s">
        <v>473</v>
      </c>
      <c r="C19" s="14" t="s">
        <v>14</v>
      </c>
      <c r="D19" s="14" t="s">
        <v>474</v>
      </c>
      <c r="E19" s="14" t="s">
        <v>442</v>
      </c>
      <c r="F19" s="15">
        <v>15</v>
      </c>
      <c r="G19" s="16">
        <v>78.4</v>
      </c>
      <c r="H19" s="17">
        <f>G19*0.4</f>
        <v>31.36</v>
      </c>
      <c r="I19" s="21">
        <v>84.34</v>
      </c>
      <c r="J19" s="17">
        <f>I19*0.6</f>
        <v>50.604</v>
      </c>
      <c r="K19" s="17">
        <f>H19+J19</f>
        <v>81.964</v>
      </c>
      <c r="L19" s="13">
        <f>RANK(K19,$K$3:$K$48)</f>
        <v>17</v>
      </c>
    </row>
    <row r="20" customHeight="1" spans="1:12">
      <c r="A20" s="13">
        <v>18</v>
      </c>
      <c r="B20" s="14" t="s">
        <v>475</v>
      </c>
      <c r="C20" s="14" t="s">
        <v>14</v>
      </c>
      <c r="D20" s="14" t="s">
        <v>476</v>
      </c>
      <c r="E20" s="14" t="s">
        <v>442</v>
      </c>
      <c r="F20" s="15">
        <v>15</v>
      </c>
      <c r="G20" s="16">
        <v>77.95</v>
      </c>
      <c r="H20" s="17">
        <f>G20*0.4</f>
        <v>31.18</v>
      </c>
      <c r="I20" s="21">
        <v>84.39</v>
      </c>
      <c r="J20" s="17">
        <f>I20*0.6</f>
        <v>50.634</v>
      </c>
      <c r="K20" s="17">
        <f>H20+J20</f>
        <v>81.814</v>
      </c>
      <c r="L20" s="13">
        <f>RANK(K20,$K$3:$K$48)</f>
        <v>18</v>
      </c>
    </row>
    <row r="21" customHeight="1" spans="1:12">
      <c r="A21" s="13">
        <v>19</v>
      </c>
      <c r="B21" s="14" t="s">
        <v>477</v>
      </c>
      <c r="C21" s="14" t="s">
        <v>14</v>
      </c>
      <c r="D21" s="14" t="s">
        <v>478</v>
      </c>
      <c r="E21" s="14" t="s">
        <v>442</v>
      </c>
      <c r="F21" s="15">
        <v>15</v>
      </c>
      <c r="G21" s="16">
        <v>80.65</v>
      </c>
      <c r="H21" s="17">
        <f>G21*0.4</f>
        <v>32.26</v>
      </c>
      <c r="I21" s="21">
        <v>82.44</v>
      </c>
      <c r="J21" s="17">
        <f>I21*0.6</f>
        <v>49.464</v>
      </c>
      <c r="K21" s="17">
        <f>H21+J21</f>
        <v>81.724</v>
      </c>
      <c r="L21" s="13">
        <f>RANK(K21,$K$3:$K$48)</f>
        <v>19</v>
      </c>
    </row>
    <row r="22" customHeight="1" spans="1:12">
      <c r="A22" s="13">
        <v>20</v>
      </c>
      <c r="B22" s="14" t="s">
        <v>479</v>
      </c>
      <c r="C22" s="14" t="s">
        <v>14</v>
      </c>
      <c r="D22" s="14" t="s">
        <v>480</v>
      </c>
      <c r="E22" s="14" t="s">
        <v>442</v>
      </c>
      <c r="F22" s="15">
        <v>15</v>
      </c>
      <c r="G22" s="16">
        <v>81.5</v>
      </c>
      <c r="H22" s="17">
        <f>G22*0.4</f>
        <v>32.6</v>
      </c>
      <c r="I22" s="21">
        <v>81.6</v>
      </c>
      <c r="J22" s="17">
        <f>I22*0.6</f>
        <v>48.96</v>
      </c>
      <c r="K22" s="17">
        <f>H22+J22</f>
        <v>81.56</v>
      </c>
      <c r="L22" s="13">
        <f>RANK(K22,$K$3:$K$48)</f>
        <v>20</v>
      </c>
    </row>
    <row r="23" customHeight="1" spans="1:12">
      <c r="A23" s="13">
        <v>21</v>
      </c>
      <c r="B23" s="14" t="s">
        <v>481</v>
      </c>
      <c r="C23" s="14" t="s">
        <v>14</v>
      </c>
      <c r="D23" s="14" t="s">
        <v>482</v>
      </c>
      <c r="E23" s="14" t="s">
        <v>442</v>
      </c>
      <c r="F23" s="15">
        <v>15</v>
      </c>
      <c r="G23" s="16">
        <v>79.5</v>
      </c>
      <c r="H23" s="17">
        <f>G23*0.4</f>
        <v>31.8</v>
      </c>
      <c r="I23" s="21">
        <v>82.84</v>
      </c>
      <c r="J23" s="17">
        <f>I23*0.6</f>
        <v>49.704</v>
      </c>
      <c r="K23" s="17">
        <f>H23+J23</f>
        <v>81.504</v>
      </c>
      <c r="L23" s="13">
        <f>RANK(K23,$K$3:$K$48)</f>
        <v>21</v>
      </c>
    </row>
    <row r="24" customHeight="1" spans="1:12">
      <c r="A24" s="13">
        <v>22</v>
      </c>
      <c r="B24" s="14" t="s">
        <v>483</v>
      </c>
      <c r="C24" s="14" t="s">
        <v>14</v>
      </c>
      <c r="D24" s="14" t="s">
        <v>484</v>
      </c>
      <c r="E24" s="14" t="s">
        <v>442</v>
      </c>
      <c r="F24" s="15">
        <v>15</v>
      </c>
      <c r="G24" s="16">
        <v>77.7</v>
      </c>
      <c r="H24" s="17">
        <f>G24*0.4</f>
        <v>31.08</v>
      </c>
      <c r="I24" s="21">
        <v>83.66</v>
      </c>
      <c r="J24" s="17">
        <f>I24*0.6</f>
        <v>50.196</v>
      </c>
      <c r="K24" s="17">
        <f>H24+J24</f>
        <v>81.276</v>
      </c>
      <c r="L24" s="13">
        <f>RANK(K24,$K$3:$K$48)</f>
        <v>22</v>
      </c>
    </row>
    <row r="25" customHeight="1" spans="1:12">
      <c r="A25" s="13">
        <v>23</v>
      </c>
      <c r="B25" s="14" t="s">
        <v>485</v>
      </c>
      <c r="C25" s="14" t="s">
        <v>14</v>
      </c>
      <c r="D25" s="14" t="s">
        <v>486</v>
      </c>
      <c r="E25" s="14" t="s">
        <v>442</v>
      </c>
      <c r="F25" s="15">
        <v>15</v>
      </c>
      <c r="G25" s="16">
        <v>80.6</v>
      </c>
      <c r="H25" s="17">
        <f>G25*0.4</f>
        <v>32.24</v>
      </c>
      <c r="I25" s="21">
        <v>81.46</v>
      </c>
      <c r="J25" s="17">
        <f>I25*0.6</f>
        <v>48.876</v>
      </c>
      <c r="K25" s="17">
        <f>H25+J25</f>
        <v>81.116</v>
      </c>
      <c r="L25" s="13">
        <f>RANK(K25,$K$3:$K$48)</f>
        <v>23</v>
      </c>
    </row>
    <row r="26" customHeight="1" spans="1:12">
      <c r="A26" s="13">
        <v>24</v>
      </c>
      <c r="B26" s="14" t="s">
        <v>487</v>
      </c>
      <c r="C26" s="14" t="s">
        <v>14</v>
      </c>
      <c r="D26" s="14" t="s">
        <v>488</v>
      </c>
      <c r="E26" s="14" t="s">
        <v>442</v>
      </c>
      <c r="F26" s="15">
        <v>15</v>
      </c>
      <c r="G26" s="16">
        <v>79.25</v>
      </c>
      <c r="H26" s="17">
        <f>G26*0.4</f>
        <v>31.7</v>
      </c>
      <c r="I26" s="21">
        <v>82.36</v>
      </c>
      <c r="J26" s="17">
        <f>I26*0.6</f>
        <v>49.416</v>
      </c>
      <c r="K26" s="17">
        <f>H26+J26</f>
        <v>81.116</v>
      </c>
      <c r="L26" s="13">
        <f>RANK(K26,$K$3:$K$48)</f>
        <v>23</v>
      </c>
    </row>
    <row r="27" customHeight="1" spans="1:12">
      <c r="A27" s="13">
        <v>25</v>
      </c>
      <c r="B27" s="14" t="s">
        <v>489</v>
      </c>
      <c r="C27" s="14" t="s">
        <v>14</v>
      </c>
      <c r="D27" s="14" t="s">
        <v>490</v>
      </c>
      <c r="E27" s="14" t="s">
        <v>442</v>
      </c>
      <c r="F27" s="15">
        <v>15</v>
      </c>
      <c r="G27" s="16">
        <v>78.85</v>
      </c>
      <c r="H27" s="17">
        <f>G27*0.4</f>
        <v>31.54</v>
      </c>
      <c r="I27" s="21">
        <v>82.58</v>
      </c>
      <c r="J27" s="17">
        <f>I27*0.6</f>
        <v>49.548</v>
      </c>
      <c r="K27" s="17">
        <f>H27+J27</f>
        <v>81.088</v>
      </c>
      <c r="L27" s="13">
        <f>RANK(K27,$K$3:$K$48)</f>
        <v>25</v>
      </c>
    </row>
    <row r="28" customHeight="1" spans="1:12">
      <c r="A28" s="13">
        <v>26</v>
      </c>
      <c r="B28" s="14" t="s">
        <v>491</v>
      </c>
      <c r="C28" s="14" t="s">
        <v>14</v>
      </c>
      <c r="D28" s="14" t="s">
        <v>492</v>
      </c>
      <c r="E28" s="14" t="s">
        <v>442</v>
      </c>
      <c r="F28" s="15">
        <v>15</v>
      </c>
      <c r="G28" s="16">
        <v>77.35</v>
      </c>
      <c r="H28" s="17">
        <f>G28*0.4</f>
        <v>30.94</v>
      </c>
      <c r="I28" s="21">
        <v>83.52</v>
      </c>
      <c r="J28" s="17">
        <f>I28*0.6</f>
        <v>50.112</v>
      </c>
      <c r="K28" s="17">
        <f>H28+J28</f>
        <v>81.052</v>
      </c>
      <c r="L28" s="13">
        <f>RANK(K28,$K$3:$K$48)</f>
        <v>26</v>
      </c>
    </row>
    <row r="29" customHeight="1" spans="1:12">
      <c r="A29" s="13">
        <v>27</v>
      </c>
      <c r="B29" s="14" t="s">
        <v>493</v>
      </c>
      <c r="C29" s="14" t="s">
        <v>14</v>
      </c>
      <c r="D29" s="14" t="s">
        <v>494</v>
      </c>
      <c r="E29" s="14" t="s">
        <v>442</v>
      </c>
      <c r="F29" s="15">
        <v>15</v>
      </c>
      <c r="G29" s="16">
        <v>79.85</v>
      </c>
      <c r="H29" s="17">
        <f>G29*0.4</f>
        <v>31.94</v>
      </c>
      <c r="I29" s="21">
        <v>81.76</v>
      </c>
      <c r="J29" s="17">
        <f>I29*0.6</f>
        <v>49.056</v>
      </c>
      <c r="K29" s="17">
        <f>H29+J29</f>
        <v>80.996</v>
      </c>
      <c r="L29" s="13">
        <f>RANK(K29,$K$3:$K$48)</f>
        <v>27</v>
      </c>
    </row>
    <row r="30" customHeight="1" spans="1:12">
      <c r="A30" s="13">
        <v>28</v>
      </c>
      <c r="B30" s="14" t="s">
        <v>495</v>
      </c>
      <c r="C30" s="14" t="s">
        <v>14</v>
      </c>
      <c r="D30" s="14" t="s">
        <v>496</v>
      </c>
      <c r="E30" s="14" t="s">
        <v>442</v>
      </c>
      <c r="F30" s="15">
        <v>15</v>
      </c>
      <c r="G30" s="16">
        <v>83.7</v>
      </c>
      <c r="H30" s="17">
        <f>G30*0.4</f>
        <v>33.48</v>
      </c>
      <c r="I30" s="21">
        <v>79.16</v>
      </c>
      <c r="J30" s="17">
        <f>I30*0.6</f>
        <v>47.496</v>
      </c>
      <c r="K30" s="17">
        <f>H30+J30</f>
        <v>80.976</v>
      </c>
      <c r="L30" s="13">
        <f>RANK(K30,$K$3:$K$48)</f>
        <v>28</v>
      </c>
    </row>
    <row r="31" customHeight="1" spans="1:12">
      <c r="A31" s="13">
        <v>29</v>
      </c>
      <c r="B31" s="14" t="s">
        <v>497</v>
      </c>
      <c r="C31" s="14" t="s">
        <v>14</v>
      </c>
      <c r="D31" s="14" t="s">
        <v>498</v>
      </c>
      <c r="E31" s="14" t="s">
        <v>442</v>
      </c>
      <c r="F31" s="15">
        <v>15</v>
      </c>
      <c r="G31" s="16">
        <v>78.8</v>
      </c>
      <c r="H31" s="17">
        <f>G31*0.4</f>
        <v>31.52</v>
      </c>
      <c r="I31" s="21">
        <v>81.96</v>
      </c>
      <c r="J31" s="17">
        <f>I31*0.6</f>
        <v>49.176</v>
      </c>
      <c r="K31" s="17">
        <f>H31+J31</f>
        <v>80.696</v>
      </c>
      <c r="L31" s="13">
        <f>RANK(K31,$K$3:$K$48)</f>
        <v>29</v>
      </c>
    </row>
    <row r="32" customHeight="1" spans="1:12">
      <c r="A32" s="13">
        <v>30</v>
      </c>
      <c r="B32" s="14" t="s">
        <v>499</v>
      </c>
      <c r="C32" s="14" t="s">
        <v>14</v>
      </c>
      <c r="D32" s="14" t="s">
        <v>500</v>
      </c>
      <c r="E32" s="14" t="s">
        <v>442</v>
      </c>
      <c r="F32" s="15">
        <v>15</v>
      </c>
      <c r="G32" s="16">
        <v>78.75</v>
      </c>
      <c r="H32" s="17">
        <f>G32*0.4</f>
        <v>31.5</v>
      </c>
      <c r="I32" s="21">
        <v>81.92</v>
      </c>
      <c r="J32" s="17">
        <f>I32*0.6</f>
        <v>49.152</v>
      </c>
      <c r="K32" s="17">
        <f>H32+J32</f>
        <v>80.652</v>
      </c>
      <c r="L32" s="13">
        <f>RANK(K32,$K$3:$K$48)</f>
        <v>30</v>
      </c>
    </row>
    <row r="33" customHeight="1" spans="1:12">
      <c r="A33" s="13">
        <v>31</v>
      </c>
      <c r="B33" s="14" t="s">
        <v>501</v>
      </c>
      <c r="C33" s="14" t="s">
        <v>14</v>
      </c>
      <c r="D33" s="14" t="s">
        <v>502</v>
      </c>
      <c r="E33" s="14" t="s">
        <v>442</v>
      </c>
      <c r="F33" s="15">
        <v>15</v>
      </c>
      <c r="G33" s="16">
        <v>82.9</v>
      </c>
      <c r="H33" s="17">
        <f>G33*0.4</f>
        <v>33.16</v>
      </c>
      <c r="I33" s="21">
        <v>79.08</v>
      </c>
      <c r="J33" s="17">
        <f>I33*0.6</f>
        <v>47.448</v>
      </c>
      <c r="K33" s="17">
        <f>H33+J33</f>
        <v>80.608</v>
      </c>
      <c r="L33" s="13">
        <f>RANK(K33,$K$3:$K$48)</f>
        <v>31</v>
      </c>
    </row>
    <row r="34" customHeight="1" spans="1:12">
      <c r="A34" s="13">
        <v>32</v>
      </c>
      <c r="B34" s="14" t="s">
        <v>503</v>
      </c>
      <c r="C34" s="14" t="s">
        <v>14</v>
      </c>
      <c r="D34" s="14" t="s">
        <v>504</v>
      </c>
      <c r="E34" s="14" t="s">
        <v>442</v>
      </c>
      <c r="F34" s="15">
        <v>15</v>
      </c>
      <c r="G34" s="16">
        <v>81.45</v>
      </c>
      <c r="H34" s="17">
        <f>G34*0.4</f>
        <v>32.58</v>
      </c>
      <c r="I34" s="21">
        <v>79.6</v>
      </c>
      <c r="J34" s="17">
        <f>I34*0.6</f>
        <v>47.76</v>
      </c>
      <c r="K34" s="17">
        <f>H34+J34</f>
        <v>80.34</v>
      </c>
      <c r="L34" s="13">
        <f>RANK(K34,$K$3:$K$48)</f>
        <v>32</v>
      </c>
    </row>
    <row r="35" customHeight="1" spans="1:12">
      <c r="A35" s="13">
        <v>33</v>
      </c>
      <c r="B35" s="14" t="s">
        <v>505</v>
      </c>
      <c r="C35" s="14" t="s">
        <v>14</v>
      </c>
      <c r="D35" s="14" t="s">
        <v>506</v>
      </c>
      <c r="E35" s="14" t="s">
        <v>442</v>
      </c>
      <c r="F35" s="15">
        <v>15</v>
      </c>
      <c r="G35" s="16">
        <v>81.2</v>
      </c>
      <c r="H35" s="17">
        <f>G35*0.4</f>
        <v>32.48</v>
      </c>
      <c r="I35" s="21">
        <v>79.7</v>
      </c>
      <c r="J35" s="17">
        <f>I35*0.6</f>
        <v>47.82</v>
      </c>
      <c r="K35" s="17">
        <f>H35+J35</f>
        <v>80.3</v>
      </c>
      <c r="L35" s="13">
        <f>RANK(K35,$K$3:$K$48)</f>
        <v>33</v>
      </c>
    </row>
    <row r="36" customHeight="1" spans="1:12">
      <c r="A36" s="13">
        <v>34</v>
      </c>
      <c r="B36" s="14" t="s">
        <v>507</v>
      </c>
      <c r="C36" s="14" t="s">
        <v>14</v>
      </c>
      <c r="D36" s="14" t="s">
        <v>508</v>
      </c>
      <c r="E36" s="14" t="s">
        <v>442</v>
      </c>
      <c r="F36" s="15">
        <v>15</v>
      </c>
      <c r="G36" s="16">
        <v>78.25</v>
      </c>
      <c r="H36" s="17">
        <f>G36*0.4</f>
        <v>31.3</v>
      </c>
      <c r="I36" s="21">
        <v>81.52</v>
      </c>
      <c r="J36" s="17">
        <f>I36*0.6</f>
        <v>48.912</v>
      </c>
      <c r="K36" s="17">
        <f>H36+J36</f>
        <v>80.212</v>
      </c>
      <c r="L36" s="13">
        <f>RANK(K36,$K$3:$K$48)</f>
        <v>34</v>
      </c>
    </row>
    <row r="37" customHeight="1" spans="1:12">
      <c r="A37" s="13">
        <v>35</v>
      </c>
      <c r="B37" s="14" t="s">
        <v>509</v>
      </c>
      <c r="C37" s="14" t="s">
        <v>14</v>
      </c>
      <c r="D37" s="14" t="s">
        <v>510</v>
      </c>
      <c r="E37" s="14" t="s">
        <v>442</v>
      </c>
      <c r="F37" s="15">
        <v>15</v>
      </c>
      <c r="G37" s="16">
        <v>78.3</v>
      </c>
      <c r="H37" s="17">
        <f>G37*0.4</f>
        <v>31.32</v>
      </c>
      <c r="I37" s="21">
        <v>81.4</v>
      </c>
      <c r="J37" s="17">
        <f>I37*0.6</f>
        <v>48.84</v>
      </c>
      <c r="K37" s="17">
        <f>H37+J37</f>
        <v>80.16</v>
      </c>
      <c r="L37" s="13">
        <f>RANK(K37,$K$3:$K$48)</f>
        <v>35</v>
      </c>
    </row>
    <row r="38" customHeight="1" spans="1:12">
      <c r="A38" s="13">
        <v>36</v>
      </c>
      <c r="B38" s="14" t="s">
        <v>511</v>
      </c>
      <c r="C38" s="14" t="s">
        <v>14</v>
      </c>
      <c r="D38" s="14" t="s">
        <v>512</v>
      </c>
      <c r="E38" s="14" t="s">
        <v>442</v>
      </c>
      <c r="F38" s="15">
        <v>15</v>
      </c>
      <c r="G38" s="16">
        <v>77.8</v>
      </c>
      <c r="H38" s="17">
        <f>G38*0.4</f>
        <v>31.12</v>
      </c>
      <c r="I38" s="21">
        <v>81.68</v>
      </c>
      <c r="J38" s="17">
        <f>I38*0.6</f>
        <v>49.008</v>
      </c>
      <c r="K38" s="17">
        <f>H38+J38</f>
        <v>80.128</v>
      </c>
      <c r="L38" s="13">
        <f>RANK(K38,$K$3:$K$48)</f>
        <v>36</v>
      </c>
    </row>
    <row r="39" customHeight="1" spans="1:12">
      <c r="A39" s="13">
        <v>37</v>
      </c>
      <c r="B39" s="14" t="s">
        <v>513</v>
      </c>
      <c r="C39" s="14" t="s">
        <v>14</v>
      </c>
      <c r="D39" s="14" t="s">
        <v>514</v>
      </c>
      <c r="E39" s="14" t="s">
        <v>442</v>
      </c>
      <c r="F39" s="15">
        <v>15</v>
      </c>
      <c r="G39" s="16">
        <v>78.45</v>
      </c>
      <c r="H39" s="17">
        <f>G39*0.4</f>
        <v>31.38</v>
      </c>
      <c r="I39" s="21">
        <v>81.12</v>
      </c>
      <c r="J39" s="17">
        <f>I39*0.6</f>
        <v>48.672</v>
      </c>
      <c r="K39" s="17">
        <f>H39+J39</f>
        <v>80.052</v>
      </c>
      <c r="L39" s="13">
        <f>RANK(K39,$K$3:$K$48)</f>
        <v>37</v>
      </c>
    </row>
    <row r="40" customHeight="1" spans="1:12">
      <c r="A40" s="13">
        <v>38</v>
      </c>
      <c r="B40" s="14" t="s">
        <v>515</v>
      </c>
      <c r="C40" s="14" t="s">
        <v>14</v>
      </c>
      <c r="D40" s="14" t="s">
        <v>516</v>
      </c>
      <c r="E40" s="14" t="s">
        <v>442</v>
      </c>
      <c r="F40" s="15">
        <v>15</v>
      </c>
      <c r="G40" s="16">
        <v>77.2</v>
      </c>
      <c r="H40" s="17">
        <f>G40*0.4</f>
        <v>30.88</v>
      </c>
      <c r="I40" s="21">
        <v>81.76</v>
      </c>
      <c r="J40" s="17">
        <f>I40*0.6</f>
        <v>49.056</v>
      </c>
      <c r="K40" s="17">
        <f>H40+J40</f>
        <v>79.936</v>
      </c>
      <c r="L40" s="13">
        <f>RANK(K40,$K$3:$K$48)</f>
        <v>38</v>
      </c>
    </row>
    <row r="41" customHeight="1" spans="1:12">
      <c r="A41" s="13">
        <v>39</v>
      </c>
      <c r="B41" s="14" t="s">
        <v>517</v>
      </c>
      <c r="C41" s="14" t="s">
        <v>14</v>
      </c>
      <c r="D41" s="14" t="s">
        <v>518</v>
      </c>
      <c r="E41" s="14" t="s">
        <v>442</v>
      </c>
      <c r="F41" s="15">
        <v>15</v>
      </c>
      <c r="G41" s="16">
        <v>77.7</v>
      </c>
      <c r="H41" s="17">
        <f>G41*0.4</f>
        <v>31.08</v>
      </c>
      <c r="I41" s="21">
        <v>81.18</v>
      </c>
      <c r="J41" s="17">
        <f>I41*0.6</f>
        <v>48.708</v>
      </c>
      <c r="K41" s="17">
        <f>H41+J41</f>
        <v>79.788</v>
      </c>
      <c r="L41" s="13">
        <f>RANK(K41,$K$3:$K$48)</f>
        <v>39</v>
      </c>
    </row>
    <row r="42" customHeight="1" spans="1:12">
      <c r="A42" s="13">
        <v>40</v>
      </c>
      <c r="B42" s="14" t="s">
        <v>519</v>
      </c>
      <c r="C42" s="14" t="s">
        <v>14</v>
      </c>
      <c r="D42" s="14" t="s">
        <v>520</v>
      </c>
      <c r="E42" s="14" t="s">
        <v>442</v>
      </c>
      <c r="F42" s="15">
        <v>15</v>
      </c>
      <c r="G42" s="16">
        <v>78.6</v>
      </c>
      <c r="H42" s="17">
        <f>G42*0.4</f>
        <v>31.44</v>
      </c>
      <c r="I42" s="21">
        <v>80.52</v>
      </c>
      <c r="J42" s="17">
        <f>I42*0.6</f>
        <v>48.312</v>
      </c>
      <c r="K42" s="17">
        <f>H42+J42</f>
        <v>79.752</v>
      </c>
      <c r="L42" s="13">
        <f>RANK(K42,$K$3:$K$48)</f>
        <v>40</v>
      </c>
    </row>
    <row r="43" customHeight="1" spans="1:12">
      <c r="A43" s="13">
        <v>41</v>
      </c>
      <c r="B43" s="14" t="s">
        <v>521</v>
      </c>
      <c r="C43" s="14" t="s">
        <v>14</v>
      </c>
      <c r="D43" s="14" t="s">
        <v>522</v>
      </c>
      <c r="E43" s="14" t="s">
        <v>442</v>
      </c>
      <c r="F43" s="15">
        <v>15</v>
      </c>
      <c r="G43" s="16">
        <v>77.2</v>
      </c>
      <c r="H43" s="17">
        <f>G43*0.4</f>
        <v>30.88</v>
      </c>
      <c r="I43" s="21">
        <v>81.34</v>
      </c>
      <c r="J43" s="17">
        <f>I43*0.6</f>
        <v>48.804</v>
      </c>
      <c r="K43" s="17">
        <f>H43+J43</f>
        <v>79.684</v>
      </c>
      <c r="L43" s="13">
        <f>RANK(K43,$K$3:$K$48)</f>
        <v>41</v>
      </c>
    </row>
    <row r="44" customHeight="1" spans="1:12">
      <c r="A44" s="13">
        <v>42</v>
      </c>
      <c r="B44" s="14" t="s">
        <v>523</v>
      </c>
      <c r="C44" s="14" t="s">
        <v>14</v>
      </c>
      <c r="D44" s="14" t="s">
        <v>524</v>
      </c>
      <c r="E44" s="14" t="s">
        <v>442</v>
      </c>
      <c r="F44" s="15">
        <v>15</v>
      </c>
      <c r="G44" s="16">
        <v>78.5</v>
      </c>
      <c r="H44" s="17">
        <f>G44*0.4</f>
        <v>31.4</v>
      </c>
      <c r="I44" s="21">
        <v>79.56</v>
      </c>
      <c r="J44" s="17">
        <f>I44*0.6</f>
        <v>47.736</v>
      </c>
      <c r="K44" s="17">
        <f>H44+J44</f>
        <v>79.136</v>
      </c>
      <c r="L44" s="13">
        <f>RANK(K44,$K$3:$K$48)</f>
        <v>42</v>
      </c>
    </row>
    <row r="45" customHeight="1" spans="1:12">
      <c r="A45" s="13">
        <v>43</v>
      </c>
      <c r="B45" s="14" t="s">
        <v>525</v>
      </c>
      <c r="C45" s="14" t="s">
        <v>14</v>
      </c>
      <c r="D45" s="14" t="s">
        <v>526</v>
      </c>
      <c r="E45" s="14" t="s">
        <v>442</v>
      </c>
      <c r="F45" s="15">
        <v>15</v>
      </c>
      <c r="G45" s="16">
        <v>77.7</v>
      </c>
      <c r="H45" s="17">
        <f>G45*0.4</f>
        <v>31.08</v>
      </c>
      <c r="I45" s="21">
        <v>79.54</v>
      </c>
      <c r="J45" s="17">
        <f>I45*0.6</f>
        <v>47.724</v>
      </c>
      <c r="K45" s="17">
        <f>H45+J45</f>
        <v>78.804</v>
      </c>
      <c r="L45" s="13">
        <f>RANK(K45,$K$3:$K$48)</f>
        <v>43</v>
      </c>
    </row>
    <row r="46" customHeight="1" spans="1:12">
      <c r="A46" s="13">
        <v>44</v>
      </c>
      <c r="B46" s="14" t="s">
        <v>527</v>
      </c>
      <c r="C46" s="14" t="s">
        <v>14</v>
      </c>
      <c r="D46" s="14" t="s">
        <v>528</v>
      </c>
      <c r="E46" s="14" t="s">
        <v>442</v>
      </c>
      <c r="F46" s="15">
        <v>15</v>
      </c>
      <c r="G46" s="16">
        <v>77.45</v>
      </c>
      <c r="H46" s="17">
        <f>G46*0.4</f>
        <v>30.98</v>
      </c>
      <c r="I46" s="21">
        <v>79.64</v>
      </c>
      <c r="J46" s="17">
        <f>I46*0.6</f>
        <v>47.784</v>
      </c>
      <c r="K46" s="17">
        <f>H46+J46</f>
        <v>78.764</v>
      </c>
      <c r="L46" s="13">
        <f>RANK(K46,$K$3:$K$48)</f>
        <v>44</v>
      </c>
    </row>
    <row r="47" customHeight="1" spans="1:12">
      <c r="A47" s="13">
        <v>45</v>
      </c>
      <c r="B47" s="14" t="s">
        <v>529</v>
      </c>
      <c r="C47" s="14" t="s">
        <v>14</v>
      </c>
      <c r="D47" s="14" t="s">
        <v>530</v>
      </c>
      <c r="E47" s="14" t="s">
        <v>442</v>
      </c>
      <c r="F47" s="15">
        <v>15</v>
      </c>
      <c r="G47" s="16">
        <v>77.5</v>
      </c>
      <c r="H47" s="17">
        <f>G47*0.4</f>
        <v>31</v>
      </c>
      <c r="I47" s="21">
        <v>77.6</v>
      </c>
      <c r="J47" s="17">
        <f>I47*0.6</f>
        <v>46.56</v>
      </c>
      <c r="K47" s="17">
        <f>H47+J47</f>
        <v>77.56</v>
      </c>
      <c r="L47" s="13">
        <f>RANK(K47,$K$3:$K$48)</f>
        <v>45</v>
      </c>
    </row>
    <row r="48" customHeight="1" spans="1:12">
      <c r="A48" s="13">
        <v>46</v>
      </c>
      <c r="B48" s="14" t="s">
        <v>531</v>
      </c>
      <c r="C48" s="14" t="s">
        <v>14</v>
      </c>
      <c r="D48" s="14" t="s">
        <v>532</v>
      </c>
      <c r="E48" s="14" t="s">
        <v>442</v>
      </c>
      <c r="F48" s="15">
        <v>15</v>
      </c>
      <c r="G48" s="16">
        <v>77.25</v>
      </c>
      <c r="H48" s="17">
        <f>G48*0.4</f>
        <v>30.9</v>
      </c>
      <c r="I48" s="21">
        <v>75.5</v>
      </c>
      <c r="J48" s="17">
        <f>I48*0.6</f>
        <v>45.3</v>
      </c>
      <c r="K48" s="17">
        <f>H48+J48</f>
        <v>76.2</v>
      </c>
      <c r="L48" s="13">
        <f>RANK(K48,$K$3:$K$48)</f>
        <v>46</v>
      </c>
    </row>
  </sheetData>
  <sortState ref="A3:L48">
    <sortCondition ref="K3:K48" descending="1"/>
  </sortState>
  <mergeCells count="1">
    <mergeCell ref="A1:L1"/>
  </mergeCells>
  <pageMargins left="0.75" right="0.75" top="0.432638888888889" bottom="0.550694444444444"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义务教育学校</vt:lpstr>
      <vt:lpstr>公办幼儿园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2024-07-16T03:01:00Z</dcterms:created>
  <dcterms:modified xsi:type="dcterms:W3CDTF">2024-07-21T10:08:44Z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2B2015435AD3488C8C296ECF95D64770_13</vt:lpwstr>
  </property>
  <property fmtid="{D5CDD505-2E9C-101B-9397-08002B2CF9AE}" pid="3" name="KSOProductBuildVer">
    <vt:lpwstr>2052-12.1.0.16929</vt:lpwstr>
  </property>
</Properties>
</file>