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小语 新机制" sheetId="1" r:id="rId1"/>
    <sheet name="小数 新机制" sheetId="2" r:id="rId2"/>
    <sheet name="小学体育 新机制" sheetId="3" r:id="rId3"/>
    <sheet name="小学音乐 新机制" sheetId="4" r:id="rId4"/>
    <sheet name="小学美术 新机制 " sheetId="5" r:id="rId5"/>
    <sheet name="小学道法 新机制 " sheetId="6" r:id="rId6"/>
    <sheet name="初中语文 新机制 " sheetId="7" r:id="rId7"/>
    <sheet name="初中物理 新机制" sheetId="8" r:id="rId8"/>
    <sheet name="初中化学 新机制" sheetId="9" r:id="rId9"/>
    <sheet name="初中体育 新机制 " sheetId="10" r:id="rId10"/>
    <sheet name="初中体育 新机制(退役军人岗)" sheetId="11" r:id="rId11"/>
    <sheet name="初中音乐 新机制" sheetId="12" r:id="rId12"/>
    <sheet name="初中语文 自主" sheetId="13" r:id="rId13"/>
    <sheet name="初中英语 自主" sheetId="14" r:id="rId14"/>
    <sheet name="初中历史 自主" sheetId="15" r:id="rId15"/>
    <sheet name="初中生物 自主" sheetId="16" r:id="rId16"/>
    <sheet name="初中道法 自主" sheetId="17" r:id="rId17"/>
    <sheet name="小学英语 城镇" sheetId="18" r:id="rId18"/>
    <sheet name="小学体育 城镇" sheetId="19" r:id="rId19"/>
    <sheet name="小学音乐 城镇" sheetId="20" r:id="rId20"/>
    <sheet name="小学美术 城镇" sheetId="21" r:id="rId21"/>
    <sheet name="初中语文 城镇" sheetId="22" r:id="rId22"/>
    <sheet name="初中数学 城镇 " sheetId="23" r:id="rId23"/>
    <sheet name="初中物理 城镇" sheetId="24" r:id="rId24"/>
    <sheet name="初中英语 城镇" sheetId="25" r:id="rId25"/>
    <sheet name="幼师" sheetId="26" r:id="rId26"/>
  </sheets>
  <calcPr calcId="144525"/>
</workbook>
</file>

<file path=xl/sharedStrings.xml><?xml version="1.0" encoding="utf-8"?>
<sst xmlns="http://schemas.openxmlformats.org/spreadsheetml/2006/main" count="775" uniqueCount="170">
  <si>
    <t>宜都市2024年公开招聘中小学幼儿园教师及农村新机制教师面试及综合成绩表</t>
  </si>
  <si>
    <t>序号</t>
  </si>
  <si>
    <t>报考学科</t>
  </si>
  <si>
    <t>岗位类别</t>
  </si>
  <si>
    <t>面试准考证号</t>
  </si>
  <si>
    <t>面试号</t>
  </si>
  <si>
    <t>笔试成绩</t>
  </si>
  <si>
    <t>面试成绩</t>
  </si>
  <si>
    <t>综合成绩</t>
  </si>
  <si>
    <t>综合  排名</t>
  </si>
  <si>
    <t>备注</t>
  </si>
  <si>
    <t>得分</t>
  </si>
  <si>
    <t>折合40%</t>
  </si>
  <si>
    <t>折合60%</t>
  </si>
  <si>
    <t>小学语文</t>
  </si>
  <si>
    <t>新机制教师岗</t>
  </si>
  <si>
    <t>SPT202401001</t>
  </si>
  <si>
    <t>SPT202401002</t>
  </si>
  <si>
    <t>SPT202401003</t>
  </si>
  <si>
    <t>小学数学</t>
  </si>
  <si>
    <t>SPT202402001</t>
  </si>
  <si>
    <t>85.25</t>
  </si>
  <si>
    <t>SPT202402002</t>
  </si>
  <si>
    <t>81.20</t>
  </si>
  <si>
    <t>SPT202402003</t>
  </si>
  <si>
    <t>80.35</t>
  </si>
  <si>
    <t>SPT202402004</t>
  </si>
  <si>
    <t>80.30</t>
  </si>
  <si>
    <t>SPT202402005</t>
  </si>
  <si>
    <t>79.70</t>
  </si>
  <si>
    <t>SPT202402006</t>
  </si>
  <si>
    <t>79.35</t>
  </si>
  <si>
    <t>小学体育</t>
  </si>
  <si>
    <t>SPT202403001</t>
  </si>
  <si>
    <t>SPT202403002</t>
  </si>
  <si>
    <t>SPT202403003</t>
  </si>
  <si>
    <t>小学音乐</t>
  </si>
  <si>
    <t>SPT202404001</t>
  </si>
  <si>
    <t>SPT202404002</t>
  </si>
  <si>
    <t>SPT202404003</t>
  </si>
  <si>
    <t>小学美术</t>
  </si>
  <si>
    <t>SPT202405001</t>
  </si>
  <si>
    <t>SPT202405002</t>
  </si>
  <si>
    <t>SPT202405003</t>
  </si>
  <si>
    <t>SPT202405004</t>
  </si>
  <si>
    <t>SPT202405005</t>
  </si>
  <si>
    <t>SPT202405006</t>
  </si>
  <si>
    <t>小学道德与法治</t>
  </si>
  <si>
    <t>SPT202406001</t>
  </si>
  <si>
    <t>SPT202406002</t>
  </si>
  <si>
    <t>面试缺考</t>
  </si>
  <si>
    <t>SPT202406003</t>
  </si>
  <si>
    <t>初中语文</t>
  </si>
  <si>
    <t>SPT202407001</t>
  </si>
  <si>
    <t>SPT202407002</t>
  </si>
  <si>
    <t>SPT202407003</t>
  </si>
  <si>
    <t>初中物理</t>
  </si>
  <si>
    <t>SPT202408001</t>
  </si>
  <si>
    <t>SPT202408002</t>
  </si>
  <si>
    <t>SPT202408003</t>
  </si>
  <si>
    <t>SPT202408004</t>
  </si>
  <si>
    <t>SPT202408005</t>
  </si>
  <si>
    <t>初中化学</t>
  </si>
  <si>
    <t>SPT202409001</t>
  </si>
  <si>
    <t>SPT202409002</t>
  </si>
  <si>
    <t>SPT202409003</t>
  </si>
  <si>
    <t>初中体育与健康</t>
  </si>
  <si>
    <t>SPT202410001</t>
  </si>
  <si>
    <t>SPT202410002</t>
  </si>
  <si>
    <t>SPT202410003</t>
  </si>
  <si>
    <t>SPT202410004</t>
  </si>
  <si>
    <t>SPT202410005</t>
  </si>
  <si>
    <t>SPT202410006</t>
  </si>
  <si>
    <t>SPT202410007</t>
  </si>
  <si>
    <t>新机制教师岗(退役军人岗)</t>
  </si>
  <si>
    <t>SPT202411001</t>
  </si>
  <si>
    <t>SPT202411002</t>
  </si>
  <si>
    <t>SPT202411003</t>
  </si>
  <si>
    <t>初中音乐</t>
  </si>
  <si>
    <t>SPT202412001</t>
  </si>
  <si>
    <t>SPT202412002</t>
  </si>
  <si>
    <t>SPT202412003</t>
  </si>
  <si>
    <t>地方自主招聘农村教师岗</t>
  </si>
  <si>
    <t>SPT202413001</t>
  </si>
  <si>
    <t>76.25</t>
  </si>
  <si>
    <t>SPT202413002</t>
  </si>
  <si>
    <t>75.55</t>
  </si>
  <si>
    <t>SPT202413003</t>
  </si>
  <si>
    <t>73.30</t>
  </si>
  <si>
    <t>初中英语</t>
  </si>
  <si>
    <t>SPT202414001</t>
  </si>
  <si>
    <t>SPT202414002</t>
  </si>
  <si>
    <t>SPT202414003</t>
  </si>
  <si>
    <t>SPT202414004</t>
  </si>
  <si>
    <t>SPT202414005</t>
  </si>
  <si>
    <t>SPT202414006</t>
  </si>
  <si>
    <t>SPT202414007</t>
  </si>
  <si>
    <t>SPT202414008</t>
  </si>
  <si>
    <t>SPT202414009</t>
  </si>
  <si>
    <t>初中历史</t>
  </si>
  <si>
    <t>SPT202415001</t>
  </si>
  <si>
    <t>SPT202415002</t>
  </si>
  <si>
    <t>SPT202415003</t>
  </si>
  <si>
    <t>初中生物</t>
  </si>
  <si>
    <t>SPT202416001</t>
  </si>
  <si>
    <t>SPT202416002</t>
  </si>
  <si>
    <t>SPT202416003</t>
  </si>
  <si>
    <t>初中道德与法治</t>
  </si>
  <si>
    <t>SPT202417001</t>
  </si>
  <si>
    <t>SPT202417002</t>
  </si>
  <si>
    <t>SPT202417003</t>
  </si>
  <si>
    <t>小学英语</t>
  </si>
  <si>
    <t>城镇义务教育学校教师岗</t>
  </si>
  <si>
    <t>SPT202418001</t>
  </si>
  <si>
    <t>SPT202418002</t>
  </si>
  <si>
    <t>SPT202418003</t>
  </si>
  <si>
    <t>SPT202418004</t>
  </si>
  <si>
    <t>SPT202419001</t>
  </si>
  <si>
    <t>SPT202419002</t>
  </si>
  <si>
    <t>SPT202419003</t>
  </si>
  <si>
    <t>SPT202419004</t>
  </si>
  <si>
    <t>SPT202419005</t>
  </si>
  <si>
    <t>SPT202419006</t>
  </si>
  <si>
    <t>SPT202420001</t>
  </si>
  <si>
    <t>SPT202420002</t>
  </si>
  <si>
    <t>SPT202420003</t>
  </si>
  <si>
    <t>SPT202420004</t>
  </si>
  <si>
    <t>SPT202420005</t>
  </si>
  <si>
    <t>SPT202420006</t>
  </si>
  <si>
    <t>SPT202421001</t>
  </si>
  <si>
    <t>SPT202421002</t>
  </si>
  <si>
    <t>SPT202421003</t>
  </si>
  <si>
    <t>SPT202422001</t>
  </si>
  <si>
    <t>SPT202422002</t>
  </si>
  <si>
    <t>SPT202422003</t>
  </si>
  <si>
    <t>SPT202422004</t>
  </si>
  <si>
    <t>SPT202422005</t>
  </si>
  <si>
    <t>SPT202422006</t>
  </si>
  <si>
    <t>SPT202422007</t>
  </si>
  <si>
    <t>SPT202422008</t>
  </si>
  <si>
    <t>SPT202422009</t>
  </si>
  <si>
    <t>SPT202422010</t>
  </si>
  <si>
    <t>SPT202422011</t>
  </si>
  <si>
    <t>SPT202422012</t>
  </si>
  <si>
    <t>SPT202422013</t>
  </si>
  <si>
    <t>SPT202422014</t>
  </si>
  <si>
    <t>SPT202422015</t>
  </si>
  <si>
    <t>初中数学</t>
  </si>
  <si>
    <t>SPT202423001</t>
  </si>
  <si>
    <t>SPT202423002</t>
  </si>
  <si>
    <t>SPT202423003</t>
  </si>
  <si>
    <t>SPT202423004</t>
  </si>
  <si>
    <t>SPT202423005</t>
  </si>
  <si>
    <t>SPT202423006</t>
  </si>
  <si>
    <t>SPT202424001</t>
  </si>
  <si>
    <t>SPT202424002</t>
  </si>
  <si>
    <t>SPT202424003</t>
  </si>
  <si>
    <t>SPT202424004</t>
  </si>
  <si>
    <t>SPT202425001</t>
  </si>
  <si>
    <t>SPT202425002</t>
  </si>
  <si>
    <t>SPT202425003</t>
  </si>
  <si>
    <t>SPT202425004</t>
  </si>
  <si>
    <t>幼儿园学前教育</t>
  </si>
  <si>
    <t>幼儿园教师岗</t>
  </si>
  <si>
    <t>SPT202426001</t>
  </si>
  <si>
    <t>SPT202426002</t>
  </si>
  <si>
    <t>SPT202426003</t>
  </si>
  <si>
    <t>SPT202426004</t>
  </si>
  <si>
    <t>SPT202426005</t>
  </si>
  <si>
    <t>SPT202426006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</si>
</sst>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"/>
  <sheetViews>
    <sheetView tabSelected="1" workbookViewId="0">
      <selection activeCell="A1" sqref="A1:L1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13">
        <v>1</v>
      </c>
      <c r="B4" s="8" t="s">
        <v>14</v>
      </c>
      <c r="C4" s="8" t="s">
        <v>15</v>
      </c>
      <c r="D4" s="9" t="s">
        <v>16</v>
      </c>
      <c r="E4" s="14">
        <v>1</v>
      </c>
      <c r="F4" s="11">
        <v>74.8</v>
      </c>
      <c r="G4" s="12">
        <f>F4*0.4</f>
        <v>29.92</v>
      </c>
      <c r="H4" s="12">
        <v>90.5</v>
      </c>
      <c r="I4" s="12">
        <f>H4*0.6</f>
        <v>54.3</v>
      </c>
      <c r="J4" s="12">
        <f>G4+I4</f>
        <v>84.22</v>
      </c>
      <c r="K4" s="13"/>
      <c r="L4" s="13"/>
    </row>
    <row r="5" ht="30" customHeight="1" spans="1:12">
      <c r="A5" s="13">
        <v>2</v>
      </c>
      <c r="B5" s="8" t="s">
        <v>14</v>
      </c>
      <c r="C5" s="8" t="s">
        <v>15</v>
      </c>
      <c r="D5" s="9" t="s">
        <v>17</v>
      </c>
      <c r="E5" s="14">
        <v>2</v>
      </c>
      <c r="F5" s="11">
        <v>74.55</v>
      </c>
      <c r="G5" s="12">
        <f>F5*0.4</f>
        <v>29.82</v>
      </c>
      <c r="H5" s="12">
        <v>81.4</v>
      </c>
      <c r="I5" s="12">
        <f>H5*0.6</f>
        <v>48.84</v>
      </c>
      <c r="J5" s="12">
        <f>G5+I5</f>
        <v>78.66</v>
      </c>
      <c r="K5" s="13"/>
      <c r="L5" s="13"/>
    </row>
    <row r="6" ht="30" customHeight="1" spans="1:12">
      <c r="A6" s="13">
        <v>3</v>
      </c>
      <c r="B6" s="8" t="s">
        <v>14</v>
      </c>
      <c r="C6" s="8" t="s">
        <v>15</v>
      </c>
      <c r="D6" s="9" t="s">
        <v>18</v>
      </c>
      <c r="E6" s="14">
        <v>3</v>
      </c>
      <c r="F6" s="11">
        <v>74.3</v>
      </c>
      <c r="G6" s="12">
        <f>F6*0.4</f>
        <v>29.72</v>
      </c>
      <c r="H6" s="12">
        <v>77.06</v>
      </c>
      <c r="I6" s="12">
        <f>H6*0.6</f>
        <v>46.236</v>
      </c>
      <c r="J6" s="12">
        <f>G6+I6</f>
        <v>75.956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L10"/>
  <sheetViews>
    <sheetView workbookViewId="0">
      <selection activeCell="J14" sqref="J14"/>
    </sheetView>
  </sheetViews>
  <sheetFormatPr defaultColWidth="9" defaultRowHeight="13.5"/>
  <cols>
    <col min="1" max="1" width="5.5" customWidth="1"/>
    <col min="2" max="2" width="14.875" customWidth="1"/>
    <col min="3" max="3" width="16.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66</v>
      </c>
      <c r="C4" s="8" t="s">
        <v>15</v>
      </c>
      <c r="D4" s="9" t="s">
        <v>67</v>
      </c>
      <c r="E4" s="10">
        <v>98</v>
      </c>
      <c r="F4" s="11">
        <v>89.85</v>
      </c>
      <c r="G4" s="12">
        <f t="shared" ref="G4:G18" si="0">F4*0.4</f>
        <v>35.94</v>
      </c>
      <c r="H4" s="12">
        <v>81.32</v>
      </c>
      <c r="I4" s="12">
        <f t="shared" ref="I4:I18" si="1">H4*0.6</f>
        <v>48.792</v>
      </c>
      <c r="J4" s="12">
        <f t="shared" ref="J4:J18" si="2">G4+I4</f>
        <v>84.732</v>
      </c>
      <c r="K4" s="13"/>
      <c r="L4" s="13"/>
    </row>
    <row r="5" ht="30" customHeight="1" spans="1:12">
      <c r="A5" s="7">
        <v>2</v>
      </c>
      <c r="B5" s="8" t="s">
        <v>66</v>
      </c>
      <c r="C5" s="8" t="s">
        <v>15</v>
      </c>
      <c r="D5" s="9" t="s">
        <v>68</v>
      </c>
      <c r="E5" s="10">
        <v>99</v>
      </c>
      <c r="F5" s="11">
        <v>89.65</v>
      </c>
      <c r="G5" s="12">
        <f t="shared" si="0"/>
        <v>35.86</v>
      </c>
      <c r="H5" s="12">
        <v>84.86</v>
      </c>
      <c r="I5" s="12">
        <f t="shared" si="1"/>
        <v>50.916</v>
      </c>
      <c r="J5" s="12">
        <f t="shared" si="2"/>
        <v>86.776</v>
      </c>
      <c r="K5" s="13"/>
      <c r="L5" s="13"/>
    </row>
    <row r="6" ht="30" customHeight="1" spans="1:12">
      <c r="A6" s="7">
        <v>3</v>
      </c>
      <c r="B6" s="8" t="s">
        <v>66</v>
      </c>
      <c r="C6" s="8" t="s">
        <v>15</v>
      </c>
      <c r="D6" s="9" t="s">
        <v>69</v>
      </c>
      <c r="E6" s="10">
        <v>96</v>
      </c>
      <c r="F6" s="11">
        <v>86.65</v>
      </c>
      <c r="G6" s="12">
        <f t="shared" si="0"/>
        <v>34.66</v>
      </c>
      <c r="H6" s="12">
        <v>83.52</v>
      </c>
      <c r="I6" s="12">
        <f t="shared" si="1"/>
        <v>50.112</v>
      </c>
      <c r="J6" s="12">
        <f t="shared" si="2"/>
        <v>84.772</v>
      </c>
      <c r="K6" s="13"/>
      <c r="L6" s="13"/>
    </row>
    <row r="7" ht="30" customHeight="1" spans="1:12">
      <c r="A7" s="7">
        <v>4</v>
      </c>
      <c r="B7" s="8" t="s">
        <v>66</v>
      </c>
      <c r="C7" s="8" t="s">
        <v>15</v>
      </c>
      <c r="D7" s="9" t="s">
        <v>70</v>
      </c>
      <c r="E7" s="13">
        <v>102</v>
      </c>
      <c r="F7" s="11">
        <v>86.15</v>
      </c>
      <c r="G7" s="12">
        <f t="shared" si="0"/>
        <v>34.46</v>
      </c>
      <c r="H7" s="12">
        <v>84.96</v>
      </c>
      <c r="I7" s="12">
        <f t="shared" si="1"/>
        <v>50.976</v>
      </c>
      <c r="J7" s="12">
        <f t="shared" si="2"/>
        <v>85.436</v>
      </c>
      <c r="K7" s="13"/>
      <c r="L7" s="13"/>
    </row>
    <row r="8" ht="30" customHeight="1" spans="1:12">
      <c r="A8" s="7">
        <v>5</v>
      </c>
      <c r="B8" s="8" t="s">
        <v>66</v>
      </c>
      <c r="C8" s="8" t="s">
        <v>15</v>
      </c>
      <c r="D8" s="9" t="s">
        <v>71</v>
      </c>
      <c r="E8" s="13">
        <v>101</v>
      </c>
      <c r="F8" s="11">
        <v>85.9</v>
      </c>
      <c r="G8" s="12">
        <f t="shared" si="0"/>
        <v>34.36</v>
      </c>
      <c r="H8" s="12">
        <v>80.96</v>
      </c>
      <c r="I8" s="12">
        <f t="shared" si="1"/>
        <v>48.576</v>
      </c>
      <c r="J8" s="12">
        <f t="shared" si="2"/>
        <v>82.936</v>
      </c>
      <c r="K8" s="13"/>
      <c r="L8" s="13"/>
    </row>
    <row r="9" ht="30" customHeight="1" spans="1:12">
      <c r="A9" s="7">
        <v>6</v>
      </c>
      <c r="B9" s="8" t="s">
        <v>66</v>
      </c>
      <c r="C9" s="8" t="s">
        <v>15</v>
      </c>
      <c r="D9" s="9" t="s">
        <v>72</v>
      </c>
      <c r="E9" s="13">
        <v>100</v>
      </c>
      <c r="F9" s="11">
        <v>85</v>
      </c>
      <c r="G9" s="12">
        <f t="shared" si="0"/>
        <v>34</v>
      </c>
      <c r="H9" s="12">
        <v>84.32</v>
      </c>
      <c r="I9" s="12">
        <f t="shared" si="1"/>
        <v>50.592</v>
      </c>
      <c r="J9" s="12">
        <f t="shared" si="2"/>
        <v>84.592</v>
      </c>
      <c r="K9" s="13"/>
      <c r="L9" s="13"/>
    </row>
    <row r="10" ht="30" customHeight="1" spans="1:12">
      <c r="A10" s="7">
        <v>7</v>
      </c>
      <c r="B10" s="8" t="s">
        <v>66</v>
      </c>
      <c r="C10" s="8" t="s">
        <v>15</v>
      </c>
      <c r="D10" s="9" t="s">
        <v>73</v>
      </c>
      <c r="E10" s="13">
        <v>97</v>
      </c>
      <c r="F10" s="11">
        <v>85</v>
      </c>
      <c r="G10" s="12">
        <f t="shared" si="0"/>
        <v>34</v>
      </c>
      <c r="H10" s="12">
        <v>79.24</v>
      </c>
      <c r="I10" s="12">
        <f t="shared" si="1"/>
        <v>47.544</v>
      </c>
      <c r="J10" s="12">
        <f t="shared" si="2"/>
        <v>81.544</v>
      </c>
      <c r="K10" s="13"/>
      <c r="L10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L6"/>
  <sheetViews>
    <sheetView workbookViewId="0">
      <selection activeCell="J10" sqref="J10"/>
    </sheetView>
  </sheetViews>
  <sheetFormatPr defaultColWidth="9" defaultRowHeight="13.5" outlineLevelRow="5"/>
  <cols>
    <col min="1" max="1" width="5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66</v>
      </c>
      <c r="C4" s="8" t="s">
        <v>74</v>
      </c>
      <c r="D4" s="9" t="s">
        <v>75</v>
      </c>
      <c r="E4" s="10">
        <v>103</v>
      </c>
      <c r="F4" s="11">
        <v>88.95</v>
      </c>
      <c r="G4" s="12">
        <f>F4*0.4</f>
        <v>35.58</v>
      </c>
      <c r="H4" s="12">
        <v>84.98</v>
      </c>
      <c r="I4" s="12">
        <f>H4*0.6</f>
        <v>50.988</v>
      </c>
      <c r="J4" s="12">
        <f>G4+I4</f>
        <v>86.568</v>
      </c>
      <c r="K4" s="13"/>
      <c r="L4" s="13"/>
    </row>
    <row r="5" ht="30" customHeight="1" spans="1:12">
      <c r="A5" s="7">
        <v>2</v>
      </c>
      <c r="B5" s="8" t="s">
        <v>66</v>
      </c>
      <c r="C5" s="8" t="s">
        <v>74</v>
      </c>
      <c r="D5" s="9" t="s">
        <v>76</v>
      </c>
      <c r="E5" s="10">
        <v>104</v>
      </c>
      <c r="F5" s="11">
        <v>82.8</v>
      </c>
      <c r="G5" s="12">
        <f>F5*0.4</f>
        <v>33.12</v>
      </c>
      <c r="H5" s="12">
        <v>79.84</v>
      </c>
      <c r="I5" s="12">
        <f>H5*0.6</f>
        <v>47.904</v>
      </c>
      <c r="J5" s="12">
        <f>G5+I5</f>
        <v>81.024</v>
      </c>
      <c r="K5" s="13"/>
      <c r="L5" s="13"/>
    </row>
    <row r="6" ht="30" customHeight="1" spans="1:12">
      <c r="A6" s="7">
        <v>3</v>
      </c>
      <c r="B6" s="8" t="s">
        <v>66</v>
      </c>
      <c r="C6" s="8" t="s">
        <v>74</v>
      </c>
      <c r="D6" s="9" t="s">
        <v>77</v>
      </c>
      <c r="E6" s="10">
        <v>105</v>
      </c>
      <c r="F6" s="11">
        <v>74.5</v>
      </c>
      <c r="G6" s="12">
        <f>F6*0.4</f>
        <v>29.8</v>
      </c>
      <c r="H6" s="12">
        <v>80.1</v>
      </c>
      <c r="I6" s="12">
        <f>H6*0.6</f>
        <v>48.06</v>
      </c>
      <c r="J6" s="12">
        <f>G6+I6</f>
        <v>77.86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6"/>
  <sheetViews>
    <sheetView workbookViewId="0">
      <selection activeCell="B25" sqref="B25"/>
    </sheetView>
  </sheetViews>
  <sheetFormatPr defaultColWidth="9" defaultRowHeight="13.5" outlineLevelRow="5"/>
  <cols>
    <col min="1" max="1" width="5.5" customWidth="1"/>
    <col min="2" max="2" width="13.87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78</v>
      </c>
      <c r="C4" s="8" t="s">
        <v>15</v>
      </c>
      <c r="D4" s="9" t="s">
        <v>79</v>
      </c>
      <c r="E4" s="10">
        <v>121</v>
      </c>
      <c r="F4" s="11">
        <v>80.65</v>
      </c>
      <c r="G4" s="12">
        <f>F4*0.4</f>
        <v>32.26</v>
      </c>
      <c r="H4" s="12">
        <v>86.04</v>
      </c>
      <c r="I4" s="12">
        <f>H4*0.6</f>
        <v>51.624</v>
      </c>
      <c r="J4" s="12">
        <f>G4+I4</f>
        <v>83.884</v>
      </c>
      <c r="K4" s="13"/>
      <c r="L4" s="13"/>
    </row>
    <row r="5" ht="30" customHeight="1" spans="1:12">
      <c r="A5" s="7">
        <v>2</v>
      </c>
      <c r="B5" s="8" t="s">
        <v>78</v>
      </c>
      <c r="C5" s="8" t="s">
        <v>15</v>
      </c>
      <c r="D5" s="9" t="s">
        <v>80</v>
      </c>
      <c r="E5" s="10"/>
      <c r="F5" s="11">
        <v>77.2</v>
      </c>
      <c r="G5" s="12">
        <f>F5*0.4</f>
        <v>30.88</v>
      </c>
      <c r="H5" s="12">
        <v>0</v>
      </c>
      <c r="I5" s="12">
        <f>H5*0.6</f>
        <v>0</v>
      </c>
      <c r="J5" s="12">
        <f>G5+I5</f>
        <v>30.88</v>
      </c>
      <c r="K5" s="13"/>
      <c r="L5" s="13" t="s">
        <v>50</v>
      </c>
    </row>
    <row r="6" ht="30" customHeight="1" spans="1:12">
      <c r="A6" s="7">
        <v>3</v>
      </c>
      <c r="B6" s="8" t="s">
        <v>78</v>
      </c>
      <c r="C6" s="8" t="s">
        <v>15</v>
      </c>
      <c r="D6" s="9" t="s">
        <v>81</v>
      </c>
      <c r="E6" s="10">
        <v>120</v>
      </c>
      <c r="F6" s="11">
        <v>76.85</v>
      </c>
      <c r="G6" s="12">
        <f>F6*0.4</f>
        <v>30.74</v>
      </c>
      <c r="H6" s="12">
        <v>92.5</v>
      </c>
      <c r="I6" s="12">
        <f>H6*0.6</f>
        <v>55.5</v>
      </c>
      <c r="J6" s="12">
        <f>G6+I6</f>
        <v>86.24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L6"/>
  <sheetViews>
    <sheetView workbookViewId="0">
      <selection activeCell="J8" sqref="J8"/>
    </sheetView>
  </sheetViews>
  <sheetFormatPr defaultColWidth="9" defaultRowHeight="13.5" outlineLevelRow="5"/>
  <cols>
    <col min="1" max="1" width="5.5" customWidth="1"/>
    <col min="2" max="2" width="9.5" customWidth="1"/>
    <col min="3" max="3" width="21.375" customWidth="1"/>
    <col min="4" max="4" width="13.625" customWidth="1"/>
    <col min="5" max="5" width="6.75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52</v>
      </c>
      <c r="C4" s="8" t="s">
        <v>82</v>
      </c>
      <c r="D4" s="9" t="s">
        <v>83</v>
      </c>
      <c r="E4" s="14">
        <v>7</v>
      </c>
      <c r="F4" s="11" t="s">
        <v>84</v>
      </c>
      <c r="G4" s="12">
        <f t="shared" ref="G4:G6" si="0">F4*0.4</f>
        <v>30.5</v>
      </c>
      <c r="H4" s="12">
        <v>87.4</v>
      </c>
      <c r="I4" s="12">
        <f t="shared" ref="I4:I6" si="1">H4*0.6</f>
        <v>52.44</v>
      </c>
      <c r="J4" s="12">
        <f t="shared" ref="J4:J6" si="2">G4+I4</f>
        <v>82.94</v>
      </c>
      <c r="K4" s="13"/>
      <c r="L4" s="13"/>
    </row>
    <row r="5" ht="30" customHeight="1" spans="1:12">
      <c r="A5" s="7">
        <v>2</v>
      </c>
      <c r="B5" s="8" t="s">
        <v>52</v>
      </c>
      <c r="C5" s="8" t="s">
        <v>82</v>
      </c>
      <c r="D5" s="9" t="s">
        <v>85</v>
      </c>
      <c r="E5" s="14">
        <v>9</v>
      </c>
      <c r="F5" s="11" t="s">
        <v>86</v>
      </c>
      <c r="G5" s="12">
        <f t="shared" si="0"/>
        <v>30.22</v>
      </c>
      <c r="H5" s="12">
        <v>92.36</v>
      </c>
      <c r="I5" s="12">
        <f t="shared" si="1"/>
        <v>55.416</v>
      </c>
      <c r="J5" s="12">
        <f t="shared" si="2"/>
        <v>85.636</v>
      </c>
      <c r="K5" s="13"/>
      <c r="L5" s="13"/>
    </row>
    <row r="6" ht="30" customHeight="1" spans="1:12">
      <c r="A6" s="7">
        <v>3</v>
      </c>
      <c r="B6" s="8" t="s">
        <v>52</v>
      </c>
      <c r="C6" s="8" t="s">
        <v>82</v>
      </c>
      <c r="D6" s="9" t="s">
        <v>87</v>
      </c>
      <c r="E6" s="14">
        <v>8</v>
      </c>
      <c r="F6" s="11" t="s">
        <v>88</v>
      </c>
      <c r="G6" s="12">
        <f t="shared" si="0"/>
        <v>29.32</v>
      </c>
      <c r="H6" s="12">
        <v>89.82</v>
      </c>
      <c r="I6" s="12">
        <f t="shared" si="1"/>
        <v>53.892</v>
      </c>
      <c r="J6" s="12">
        <f t="shared" si="2"/>
        <v>83.212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  <ignoredErrors>
    <ignoredError sqref="F4:F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12"/>
  <sheetViews>
    <sheetView workbookViewId="0">
      <selection activeCell="M14" sqref="M14"/>
    </sheetView>
  </sheetViews>
  <sheetFormatPr defaultColWidth="9" defaultRowHeight="13.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89</v>
      </c>
      <c r="C4" s="8" t="s">
        <v>82</v>
      </c>
      <c r="D4" s="9" t="s">
        <v>90</v>
      </c>
      <c r="E4" s="10">
        <v>58</v>
      </c>
      <c r="F4" s="11">
        <v>86.1</v>
      </c>
      <c r="G4" s="12">
        <f t="shared" ref="G4:G6" si="0">F4*0.4</f>
        <v>34.44</v>
      </c>
      <c r="H4" s="12">
        <v>89.18</v>
      </c>
      <c r="I4" s="12">
        <f t="shared" ref="I4:I6" si="1">H4*0.6</f>
        <v>53.508</v>
      </c>
      <c r="J4" s="12">
        <f t="shared" ref="J4:J6" si="2">G4+I4</f>
        <v>87.948</v>
      </c>
      <c r="K4" s="13"/>
      <c r="L4" s="13"/>
    </row>
    <row r="5" ht="30" customHeight="1" spans="1:12">
      <c r="A5" s="7">
        <v>2</v>
      </c>
      <c r="B5" s="8" t="s">
        <v>89</v>
      </c>
      <c r="C5" s="8" t="s">
        <v>82</v>
      </c>
      <c r="D5" s="9" t="s">
        <v>91</v>
      </c>
      <c r="E5" s="10">
        <v>57</v>
      </c>
      <c r="F5" s="11">
        <v>83.85</v>
      </c>
      <c r="G5" s="12">
        <f t="shared" si="0"/>
        <v>33.54</v>
      </c>
      <c r="H5" s="12">
        <v>91.44</v>
      </c>
      <c r="I5" s="12">
        <f t="shared" si="1"/>
        <v>54.864</v>
      </c>
      <c r="J5" s="12">
        <f t="shared" si="2"/>
        <v>88.404</v>
      </c>
      <c r="K5" s="13"/>
      <c r="L5" s="13"/>
    </row>
    <row r="6" ht="30" customHeight="1" spans="1:12">
      <c r="A6" s="7">
        <v>3</v>
      </c>
      <c r="B6" s="8" t="s">
        <v>89</v>
      </c>
      <c r="C6" s="8" t="s">
        <v>82</v>
      </c>
      <c r="D6" s="9" t="s">
        <v>92</v>
      </c>
      <c r="E6" s="10">
        <v>64</v>
      </c>
      <c r="F6" s="11">
        <v>83.5</v>
      </c>
      <c r="G6" s="12">
        <f t="shared" si="0"/>
        <v>33.4</v>
      </c>
      <c r="H6" s="12">
        <v>85.64</v>
      </c>
      <c r="I6" s="12">
        <f t="shared" si="1"/>
        <v>51.384</v>
      </c>
      <c r="J6" s="12">
        <f t="shared" si="2"/>
        <v>84.784</v>
      </c>
      <c r="K6" s="13"/>
      <c r="L6" s="13"/>
    </row>
    <row r="7" ht="30" customHeight="1" spans="1:12">
      <c r="A7" s="7">
        <v>4</v>
      </c>
      <c r="B7" s="8" t="s">
        <v>89</v>
      </c>
      <c r="C7" s="8" t="s">
        <v>82</v>
      </c>
      <c r="D7" s="9" t="s">
        <v>93</v>
      </c>
      <c r="E7" s="13">
        <v>63</v>
      </c>
      <c r="F7" s="11">
        <v>81.8</v>
      </c>
      <c r="G7" s="12">
        <f t="shared" ref="G7:G12" si="3">F7*0.4</f>
        <v>32.72</v>
      </c>
      <c r="H7" s="12">
        <v>88.24</v>
      </c>
      <c r="I7" s="12">
        <f t="shared" ref="I7:I12" si="4">H7*0.6</f>
        <v>52.944</v>
      </c>
      <c r="J7" s="12">
        <f t="shared" ref="J7:J12" si="5">G7+I7</f>
        <v>85.664</v>
      </c>
      <c r="K7" s="13"/>
      <c r="L7" s="13"/>
    </row>
    <row r="8" ht="30" customHeight="1" spans="1:12">
      <c r="A8" s="7">
        <v>5</v>
      </c>
      <c r="B8" s="8" t="s">
        <v>89</v>
      </c>
      <c r="C8" s="8" t="s">
        <v>82</v>
      </c>
      <c r="D8" s="9" t="s">
        <v>94</v>
      </c>
      <c r="E8" s="13">
        <v>60</v>
      </c>
      <c r="F8" s="11">
        <v>81.25</v>
      </c>
      <c r="G8" s="12">
        <f t="shared" si="3"/>
        <v>32.5</v>
      </c>
      <c r="H8" s="12">
        <v>88.9</v>
      </c>
      <c r="I8" s="12">
        <f t="shared" si="4"/>
        <v>53.34</v>
      </c>
      <c r="J8" s="12">
        <f t="shared" si="5"/>
        <v>85.84</v>
      </c>
      <c r="K8" s="13"/>
      <c r="L8" s="13"/>
    </row>
    <row r="9" ht="30" customHeight="1" spans="1:12">
      <c r="A9" s="7">
        <v>6</v>
      </c>
      <c r="B9" s="8" t="s">
        <v>89</v>
      </c>
      <c r="C9" s="8" t="s">
        <v>82</v>
      </c>
      <c r="D9" s="9" t="s">
        <v>95</v>
      </c>
      <c r="E9" s="13">
        <v>62</v>
      </c>
      <c r="F9" s="11">
        <v>81.25</v>
      </c>
      <c r="G9" s="12">
        <f t="shared" si="3"/>
        <v>32.5</v>
      </c>
      <c r="H9" s="12">
        <v>89.26</v>
      </c>
      <c r="I9" s="12">
        <f t="shared" si="4"/>
        <v>53.556</v>
      </c>
      <c r="J9" s="12">
        <f t="shared" si="5"/>
        <v>86.056</v>
      </c>
      <c r="K9" s="13"/>
      <c r="L9" s="13"/>
    </row>
    <row r="10" ht="30" customHeight="1" spans="1:12">
      <c r="A10" s="7">
        <v>7</v>
      </c>
      <c r="B10" s="8" t="s">
        <v>89</v>
      </c>
      <c r="C10" s="8" t="s">
        <v>82</v>
      </c>
      <c r="D10" s="9" t="s">
        <v>96</v>
      </c>
      <c r="E10" s="13">
        <v>56</v>
      </c>
      <c r="F10" s="11">
        <v>81.15</v>
      </c>
      <c r="G10" s="12">
        <f t="shared" si="3"/>
        <v>32.46</v>
      </c>
      <c r="H10" s="12">
        <v>87.2</v>
      </c>
      <c r="I10" s="12">
        <f t="shared" si="4"/>
        <v>52.32</v>
      </c>
      <c r="J10" s="12">
        <f t="shared" si="5"/>
        <v>84.78</v>
      </c>
      <c r="K10" s="13"/>
      <c r="L10" s="13"/>
    </row>
    <row r="11" ht="30" customHeight="1" spans="1:12">
      <c r="A11" s="7">
        <v>8</v>
      </c>
      <c r="B11" s="8" t="s">
        <v>89</v>
      </c>
      <c r="C11" s="8" t="s">
        <v>82</v>
      </c>
      <c r="D11" s="9" t="s">
        <v>97</v>
      </c>
      <c r="E11" s="13">
        <v>59</v>
      </c>
      <c r="F11" s="11">
        <v>81.05</v>
      </c>
      <c r="G11" s="12">
        <f t="shared" si="3"/>
        <v>32.42</v>
      </c>
      <c r="H11" s="12">
        <v>83.54</v>
      </c>
      <c r="I11" s="12">
        <f t="shared" si="4"/>
        <v>50.124</v>
      </c>
      <c r="J11" s="12">
        <f t="shared" si="5"/>
        <v>82.544</v>
      </c>
      <c r="K11" s="13"/>
      <c r="L11" s="13"/>
    </row>
    <row r="12" ht="30" customHeight="1" spans="1:12">
      <c r="A12" s="7">
        <v>9</v>
      </c>
      <c r="B12" s="8" t="s">
        <v>89</v>
      </c>
      <c r="C12" s="8" t="s">
        <v>82</v>
      </c>
      <c r="D12" s="9" t="s">
        <v>98</v>
      </c>
      <c r="E12" s="13">
        <v>61</v>
      </c>
      <c r="F12" s="11">
        <v>80.25</v>
      </c>
      <c r="G12" s="12">
        <f t="shared" si="3"/>
        <v>32.1</v>
      </c>
      <c r="H12" s="12">
        <v>87.26</v>
      </c>
      <c r="I12" s="12">
        <f t="shared" si="4"/>
        <v>52.356</v>
      </c>
      <c r="J12" s="12">
        <f t="shared" si="5"/>
        <v>84.456</v>
      </c>
      <c r="K12" s="13"/>
      <c r="L12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6"/>
  <sheetViews>
    <sheetView workbookViewId="0">
      <selection activeCell="I15" sqref="I15"/>
    </sheetView>
  </sheetViews>
  <sheetFormatPr defaultColWidth="9" defaultRowHeight="13.5" outlineLevelRow="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99</v>
      </c>
      <c r="C4" s="8" t="s">
        <v>82</v>
      </c>
      <c r="D4" s="9" t="s">
        <v>100</v>
      </c>
      <c r="E4" s="10">
        <v>69</v>
      </c>
      <c r="F4" s="11">
        <v>74.35</v>
      </c>
      <c r="G4" s="12">
        <f t="shared" ref="G4:G6" si="0">F4*0.4</f>
        <v>29.74</v>
      </c>
      <c r="H4" s="12">
        <v>88.86</v>
      </c>
      <c r="I4" s="12">
        <f t="shared" ref="I4:I6" si="1">H4*0.6</f>
        <v>53.316</v>
      </c>
      <c r="J4" s="12">
        <f t="shared" ref="J4:J6" si="2">G4+I4</f>
        <v>83.056</v>
      </c>
      <c r="K4" s="13"/>
      <c r="L4" s="13"/>
    </row>
    <row r="5" ht="30" customHeight="1" spans="1:12">
      <c r="A5" s="7">
        <v>2</v>
      </c>
      <c r="B5" s="8" t="s">
        <v>99</v>
      </c>
      <c r="C5" s="8" t="s">
        <v>82</v>
      </c>
      <c r="D5" s="9" t="s">
        <v>101</v>
      </c>
      <c r="E5" s="10">
        <v>70</v>
      </c>
      <c r="F5" s="11">
        <v>72.3</v>
      </c>
      <c r="G5" s="12">
        <f t="shared" si="0"/>
        <v>28.92</v>
      </c>
      <c r="H5" s="12">
        <v>86.36</v>
      </c>
      <c r="I5" s="12">
        <f t="shared" si="1"/>
        <v>51.816</v>
      </c>
      <c r="J5" s="12">
        <f t="shared" si="2"/>
        <v>80.736</v>
      </c>
      <c r="K5" s="13"/>
      <c r="L5" s="13"/>
    </row>
    <row r="6" ht="30" customHeight="1" spans="1:12">
      <c r="A6" s="7">
        <v>3</v>
      </c>
      <c r="B6" s="8" t="s">
        <v>99</v>
      </c>
      <c r="C6" s="8" t="s">
        <v>82</v>
      </c>
      <c r="D6" s="9" t="s">
        <v>102</v>
      </c>
      <c r="E6" s="10">
        <v>71</v>
      </c>
      <c r="F6" s="11">
        <v>70.85</v>
      </c>
      <c r="G6" s="12">
        <f t="shared" si="0"/>
        <v>28.34</v>
      </c>
      <c r="H6" s="12">
        <v>84.76</v>
      </c>
      <c r="I6" s="12">
        <f t="shared" si="1"/>
        <v>50.856</v>
      </c>
      <c r="J6" s="12">
        <f t="shared" si="2"/>
        <v>79.196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L6"/>
  <sheetViews>
    <sheetView workbookViewId="0">
      <selection activeCell="L15" sqref="L15"/>
    </sheetView>
  </sheetViews>
  <sheetFormatPr defaultColWidth="9" defaultRowHeight="13.5" outlineLevelRow="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103</v>
      </c>
      <c r="C4" s="8" t="s">
        <v>82</v>
      </c>
      <c r="D4" s="9" t="s">
        <v>104</v>
      </c>
      <c r="E4" s="10">
        <v>49</v>
      </c>
      <c r="F4" s="11">
        <v>78.6</v>
      </c>
      <c r="G4" s="12">
        <f t="shared" ref="G4:G6" si="0">F4*0.4</f>
        <v>31.44</v>
      </c>
      <c r="H4" s="12">
        <v>82.7</v>
      </c>
      <c r="I4" s="12">
        <f t="shared" ref="I4:I6" si="1">H4*0.6</f>
        <v>49.62</v>
      </c>
      <c r="J4" s="12">
        <f t="shared" ref="J4:J6" si="2">G4+I4</f>
        <v>81.06</v>
      </c>
      <c r="K4" s="13"/>
      <c r="L4" s="13"/>
    </row>
    <row r="5" ht="30" customHeight="1" spans="1:12">
      <c r="A5" s="7">
        <v>2</v>
      </c>
      <c r="B5" s="8" t="s">
        <v>103</v>
      </c>
      <c r="C5" s="8" t="s">
        <v>82</v>
      </c>
      <c r="D5" s="9" t="s">
        <v>105</v>
      </c>
      <c r="E5" s="10">
        <v>48</v>
      </c>
      <c r="F5" s="11">
        <v>73.05</v>
      </c>
      <c r="G5" s="12">
        <f t="shared" si="0"/>
        <v>29.22</v>
      </c>
      <c r="H5" s="12">
        <v>85.3</v>
      </c>
      <c r="I5" s="12">
        <f t="shared" si="1"/>
        <v>51.18</v>
      </c>
      <c r="J5" s="12">
        <f t="shared" si="2"/>
        <v>80.4</v>
      </c>
      <c r="K5" s="13"/>
      <c r="L5" s="13"/>
    </row>
    <row r="6" ht="30" customHeight="1" spans="1:12">
      <c r="A6" s="7">
        <v>3</v>
      </c>
      <c r="B6" s="8" t="s">
        <v>103</v>
      </c>
      <c r="C6" s="8" t="s">
        <v>82</v>
      </c>
      <c r="D6" s="9" t="s">
        <v>106</v>
      </c>
      <c r="E6" s="10">
        <v>50</v>
      </c>
      <c r="F6" s="11">
        <v>70.4</v>
      </c>
      <c r="G6" s="12">
        <f t="shared" si="0"/>
        <v>28.16</v>
      </c>
      <c r="H6" s="12">
        <v>83.6</v>
      </c>
      <c r="I6" s="12">
        <f t="shared" si="1"/>
        <v>50.16</v>
      </c>
      <c r="J6" s="12">
        <f t="shared" si="2"/>
        <v>78.32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L6"/>
  <sheetViews>
    <sheetView workbookViewId="0">
      <selection activeCell="J16" sqref="J16"/>
    </sheetView>
  </sheetViews>
  <sheetFormatPr defaultColWidth="9" defaultRowHeight="13.5" outlineLevelRow="5"/>
  <cols>
    <col min="1" max="1" width="5.5" customWidth="1"/>
    <col min="2" max="2" width="14.125" customWidth="1"/>
    <col min="3" max="3" width="14.8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107</v>
      </c>
      <c r="C4" s="8" t="s">
        <v>82</v>
      </c>
      <c r="D4" s="9" t="s">
        <v>108</v>
      </c>
      <c r="E4" s="10">
        <v>76</v>
      </c>
      <c r="F4" s="11">
        <v>82.45</v>
      </c>
      <c r="G4" s="12">
        <f t="shared" ref="G4:G6" si="0">F4*0.4</f>
        <v>32.98</v>
      </c>
      <c r="H4" s="12">
        <v>87.82</v>
      </c>
      <c r="I4" s="12">
        <f t="shared" ref="I4:I6" si="1">H4*0.6</f>
        <v>52.692</v>
      </c>
      <c r="J4" s="12">
        <f t="shared" ref="J4:J6" si="2">G4+I4</f>
        <v>85.672</v>
      </c>
      <c r="K4" s="13"/>
      <c r="L4" s="13"/>
    </row>
    <row r="5" ht="30" customHeight="1" spans="1:12">
      <c r="A5" s="7">
        <v>2</v>
      </c>
      <c r="B5" s="8" t="s">
        <v>107</v>
      </c>
      <c r="C5" s="8" t="s">
        <v>82</v>
      </c>
      <c r="D5" s="9" t="s">
        <v>109</v>
      </c>
      <c r="E5" s="10">
        <v>75</v>
      </c>
      <c r="F5" s="11">
        <v>81.25</v>
      </c>
      <c r="G5" s="12">
        <f t="shared" si="0"/>
        <v>32.5</v>
      </c>
      <c r="H5" s="12">
        <v>86.16</v>
      </c>
      <c r="I5" s="12">
        <f t="shared" si="1"/>
        <v>51.696</v>
      </c>
      <c r="J5" s="12">
        <f t="shared" si="2"/>
        <v>84.196</v>
      </c>
      <c r="K5" s="13"/>
      <c r="L5" s="13"/>
    </row>
    <row r="6" ht="30" customHeight="1" spans="1:12">
      <c r="A6" s="7">
        <v>3</v>
      </c>
      <c r="B6" s="8" t="s">
        <v>107</v>
      </c>
      <c r="C6" s="8" t="s">
        <v>82</v>
      </c>
      <c r="D6" s="9" t="s">
        <v>110</v>
      </c>
      <c r="E6" s="10">
        <v>74</v>
      </c>
      <c r="F6" s="11">
        <v>78.05</v>
      </c>
      <c r="G6" s="12">
        <f t="shared" si="0"/>
        <v>31.22</v>
      </c>
      <c r="H6" s="12">
        <v>85.52</v>
      </c>
      <c r="I6" s="12">
        <f t="shared" si="1"/>
        <v>51.312</v>
      </c>
      <c r="J6" s="12">
        <f t="shared" si="2"/>
        <v>82.532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L7"/>
  <sheetViews>
    <sheetView workbookViewId="0">
      <selection activeCell="L14" sqref="L14"/>
    </sheetView>
  </sheetViews>
  <sheetFormatPr defaultColWidth="9" defaultRowHeight="13.5" outlineLevelRow="6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111</v>
      </c>
      <c r="C4" s="8" t="s">
        <v>112</v>
      </c>
      <c r="D4" s="9" t="s">
        <v>113</v>
      </c>
      <c r="E4" s="10">
        <v>53</v>
      </c>
      <c r="F4" s="11">
        <v>81.4</v>
      </c>
      <c r="G4" s="12">
        <f t="shared" ref="G4:G7" si="0">F4*0.4</f>
        <v>32.56</v>
      </c>
      <c r="H4" s="12">
        <v>85.28</v>
      </c>
      <c r="I4" s="12">
        <f t="shared" ref="I4:I7" si="1">H4*0.6</f>
        <v>51.168</v>
      </c>
      <c r="J4" s="12">
        <f t="shared" ref="J4:J7" si="2">G4+I4</f>
        <v>83.728</v>
      </c>
      <c r="K4" s="13"/>
      <c r="L4" s="13"/>
    </row>
    <row r="5" ht="30" customHeight="1" spans="1:12">
      <c r="A5" s="7">
        <v>2</v>
      </c>
      <c r="B5" s="8" t="s">
        <v>111</v>
      </c>
      <c r="C5" s="8" t="s">
        <v>112</v>
      </c>
      <c r="D5" s="9" t="s">
        <v>114</v>
      </c>
      <c r="E5" s="10">
        <v>52</v>
      </c>
      <c r="F5" s="11">
        <v>78.1</v>
      </c>
      <c r="G5" s="12">
        <f t="shared" si="0"/>
        <v>31.24</v>
      </c>
      <c r="H5" s="12">
        <v>85.12</v>
      </c>
      <c r="I5" s="12">
        <f t="shared" si="1"/>
        <v>51.072</v>
      </c>
      <c r="J5" s="12">
        <f t="shared" si="2"/>
        <v>82.312</v>
      </c>
      <c r="K5" s="13"/>
      <c r="L5" s="13"/>
    </row>
    <row r="6" ht="30" customHeight="1" spans="1:12">
      <c r="A6" s="7">
        <v>3</v>
      </c>
      <c r="B6" s="8" t="s">
        <v>111</v>
      </c>
      <c r="C6" s="8" t="s">
        <v>112</v>
      </c>
      <c r="D6" s="9" t="s">
        <v>115</v>
      </c>
      <c r="E6" s="10">
        <v>55</v>
      </c>
      <c r="F6" s="11">
        <v>77.45</v>
      </c>
      <c r="G6" s="12">
        <f t="shared" si="0"/>
        <v>30.98</v>
      </c>
      <c r="H6" s="12">
        <v>67.06</v>
      </c>
      <c r="I6" s="12">
        <f t="shared" si="1"/>
        <v>40.236</v>
      </c>
      <c r="J6" s="12">
        <f t="shared" si="2"/>
        <v>71.216</v>
      </c>
      <c r="K6" s="13"/>
      <c r="L6" s="13"/>
    </row>
    <row r="7" ht="30" customHeight="1" spans="1:12">
      <c r="A7" s="7">
        <v>4</v>
      </c>
      <c r="B7" s="8" t="s">
        <v>111</v>
      </c>
      <c r="C7" s="8" t="s">
        <v>112</v>
      </c>
      <c r="D7" s="9" t="s">
        <v>116</v>
      </c>
      <c r="E7" s="13">
        <v>54</v>
      </c>
      <c r="F7" s="11">
        <v>77.45</v>
      </c>
      <c r="G7" s="12">
        <f t="shared" si="0"/>
        <v>30.98</v>
      </c>
      <c r="H7" s="12">
        <v>88.92</v>
      </c>
      <c r="I7" s="12">
        <f t="shared" si="1"/>
        <v>53.352</v>
      </c>
      <c r="J7" s="12">
        <f t="shared" si="2"/>
        <v>84.332</v>
      </c>
      <c r="K7" s="13"/>
      <c r="L7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L9"/>
  <sheetViews>
    <sheetView workbookViewId="0">
      <selection activeCell="J9" sqref="J9"/>
    </sheetView>
  </sheetViews>
  <sheetFormatPr defaultColWidth="9" defaultRowHeight="13.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32</v>
      </c>
      <c r="C4" s="8" t="s">
        <v>112</v>
      </c>
      <c r="D4" s="9" t="s">
        <v>117</v>
      </c>
      <c r="E4" s="10">
        <v>81</v>
      </c>
      <c r="F4" s="11">
        <v>90.2</v>
      </c>
      <c r="G4" s="12">
        <f t="shared" ref="G4:G9" si="0">F4*0.4</f>
        <v>36.08</v>
      </c>
      <c r="H4" s="12">
        <v>85.9</v>
      </c>
      <c r="I4" s="12">
        <f t="shared" ref="I4:I9" si="1">H4*0.6</f>
        <v>51.54</v>
      </c>
      <c r="J4" s="12">
        <f t="shared" ref="J4:J9" si="2">G4+I4</f>
        <v>87.62</v>
      </c>
      <c r="K4" s="13"/>
      <c r="L4" s="13"/>
    </row>
    <row r="5" ht="30" customHeight="1" spans="1:12">
      <c r="A5" s="7">
        <v>2</v>
      </c>
      <c r="B5" s="8" t="s">
        <v>32</v>
      </c>
      <c r="C5" s="8" t="s">
        <v>112</v>
      </c>
      <c r="D5" s="9" t="s">
        <v>118</v>
      </c>
      <c r="E5" s="10">
        <v>83</v>
      </c>
      <c r="F5" s="11">
        <v>85.15</v>
      </c>
      <c r="G5" s="12">
        <f t="shared" si="0"/>
        <v>34.06</v>
      </c>
      <c r="H5" s="12">
        <v>85.96</v>
      </c>
      <c r="I5" s="12">
        <f t="shared" si="1"/>
        <v>51.576</v>
      </c>
      <c r="J5" s="12">
        <f t="shared" si="2"/>
        <v>85.636</v>
      </c>
      <c r="K5" s="13"/>
      <c r="L5" s="13"/>
    </row>
    <row r="6" ht="30" customHeight="1" spans="1:12">
      <c r="A6" s="7">
        <v>3</v>
      </c>
      <c r="B6" s="8" t="s">
        <v>32</v>
      </c>
      <c r="C6" s="8" t="s">
        <v>112</v>
      </c>
      <c r="D6" s="9" t="s">
        <v>119</v>
      </c>
      <c r="E6" s="10">
        <v>78</v>
      </c>
      <c r="F6" s="11">
        <v>83.3</v>
      </c>
      <c r="G6" s="12">
        <f t="shared" si="0"/>
        <v>33.32</v>
      </c>
      <c r="H6" s="12">
        <v>81.5</v>
      </c>
      <c r="I6" s="12">
        <f t="shared" si="1"/>
        <v>48.9</v>
      </c>
      <c r="J6" s="12">
        <f t="shared" si="2"/>
        <v>82.22</v>
      </c>
      <c r="K6" s="13"/>
      <c r="L6" s="13"/>
    </row>
    <row r="7" ht="30" customHeight="1" spans="1:12">
      <c r="A7" s="7">
        <v>4</v>
      </c>
      <c r="B7" s="8" t="s">
        <v>32</v>
      </c>
      <c r="C7" s="8" t="s">
        <v>112</v>
      </c>
      <c r="D7" s="9" t="s">
        <v>120</v>
      </c>
      <c r="E7" s="13">
        <v>80</v>
      </c>
      <c r="F7" s="11">
        <v>82.7</v>
      </c>
      <c r="G7" s="12">
        <f t="shared" si="0"/>
        <v>33.08</v>
      </c>
      <c r="H7" s="12">
        <v>80.9</v>
      </c>
      <c r="I7" s="12">
        <f t="shared" si="1"/>
        <v>48.54</v>
      </c>
      <c r="J7" s="12">
        <f t="shared" si="2"/>
        <v>81.62</v>
      </c>
      <c r="K7" s="13"/>
      <c r="L7" s="13"/>
    </row>
    <row r="8" ht="30" customHeight="1" spans="1:12">
      <c r="A8" s="7">
        <v>5</v>
      </c>
      <c r="B8" s="8" t="s">
        <v>32</v>
      </c>
      <c r="C8" s="8" t="s">
        <v>112</v>
      </c>
      <c r="D8" s="9" t="s">
        <v>121</v>
      </c>
      <c r="E8" s="13">
        <v>82</v>
      </c>
      <c r="F8" s="11">
        <v>82.55</v>
      </c>
      <c r="G8" s="12">
        <f t="shared" si="0"/>
        <v>33.02</v>
      </c>
      <c r="H8" s="12">
        <v>79.78</v>
      </c>
      <c r="I8" s="12">
        <f t="shared" si="1"/>
        <v>47.868</v>
      </c>
      <c r="J8" s="12">
        <f t="shared" si="2"/>
        <v>80.888</v>
      </c>
      <c r="K8" s="13"/>
      <c r="L8" s="13"/>
    </row>
    <row r="9" ht="30" customHeight="1" spans="1:12">
      <c r="A9" s="7">
        <v>6</v>
      </c>
      <c r="B9" s="8" t="s">
        <v>32</v>
      </c>
      <c r="C9" s="8" t="s">
        <v>112</v>
      </c>
      <c r="D9" s="9" t="s">
        <v>122</v>
      </c>
      <c r="E9" s="13">
        <v>79</v>
      </c>
      <c r="F9" s="11">
        <v>81.3</v>
      </c>
      <c r="G9" s="12">
        <f t="shared" si="0"/>
        <v>32.52</v>
      </c>
      <c r="H9" s="12">
        <v>82.5</v>
      </c>
      <c r="I9" s="12">
        <f t="shared" si="1"/>
        <v>49.5</v>
      </c>
      <c r="J9" s="12">
        <f t="shared" si="2"/>
        <v>82.02</v>
      </c>
      <c r="K9" s="13"/>
      <c r="L9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9"/>
  <sheetViews>
    <sheetView workbookViewId="0">
      <selection activeCell="J9" sqref="J9"/>
    </sheetView>
  </sheetViews>
  <sheetFormatPr defaultColWidth="9" defaultRowHeight="13.5"/>
  <cols>
    <col min="1" max="1" width="5.5" customWidth="1"/>
    <col min="2" max="2" width="12.5" customWidth="1"/>
    <col min="3" max="3" width="17.625" customWidth="1"/>
    <col min="4" max="4" width="13.625" customWidth="1"/>
    <col min="5" max="5" width="7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15">
        <v>1</v>
      </c>
      <c r="B4" s="8" t="s">
        <v>19</v>
      </c>
      <c r="C4" s="8" t="s">
        <v>15</v>
      </c>
      <c r="D4" s="9" t="s">
        <v>20</v>
      </c>
      <c r="E4" s="10">
        <v>30</v>
      </c>
      <c r="F4" s="11" t="s">
        <v>21</v>
      </c>
      <c r="G4" s="12">
        <f t="shared" ref="G4:G9" si="0">F4*0.4</f>
        <v>34.1</v>
      </c>
      <c r="H4" s="12">
        <v>87.5</v>
      </c>
      <c r="I4" s="12">
        <f t="shared" ref="I4:I9" si="1">H4*0.6</f>
        <v>52.5</v>
      </c>
      <c r="J4" s="12">
        <f t="shared" ref="J4:J9" si="2">G4+I4</f>
        <v>86.6</v>
      </c>
      <c r="K4" s="13"/>
      <c r="L4" s="13"/>
    </row>
    <row r="5" ht="30" customHeight="1" spans="1:12">
      <c r="A5" s="15">
        <v>2</v>
      </c>
      <c r="B5" s="8" t="s">
        <v>19</v>
      </c>
      <c r="C5" s="8" t="s">
        <v>15</v>
      </c>
      <c r="D5" s="9" t="s">
        <v>22</v>
      </c>
      <c r="E5" s="10">
        <v>25</v>
      </c>
      <c r="F5" s="11" t="s">
        <v>23</v>
      </c>
      <c r="G5" s="12">
        <f t="shared" si="0"/>
        <v>32.48</v>
      </c>
      <c r="H5" s="12">
        <v>84.26</v>
      </c>
      <c r="I5" s="12">
        <f t="shared" si="1"/>
        <v>50.556</v>
      </c>
      <c r="J5" s="12">
        <f t="shared" si="2"/>
        <v>83.036</v>
      </c>
      <c r="K5" s="13"/>
      <c r="L5" s="13"/>
    </row>
    <row r="6" ht="30" customHeight="1" spans="1:12">
      <c r="A6" s="15">
        <v>3</v>
      </c>
      <c r="B6" s="8" t="s">
        <v>19</v>
      </c>
      <c r="C6" s="8" t="s">
        <v>15</v>
      </c>
      <c r="D6" s="9" t="s">
        <v>24</v>
      </c>
      <c r="E6" s="10">
        <v>29</v>
      </c>
      <c r="F6" s="11" t="s">
        <v>25</v>
      </c>
      <c r="G6" s="12">
        <f t="shared" si="0"/>
        <v>32.14</v>
      </c>
      <c r="H6" s="12">
        <v>88.76</v>
      </c>
      <c r="I6" s="12">
        <f t="shared" si="1"/>
        <v>53.256</v>
      </c>
      <c r="J6" s="12">
        <f t="shared" si="2"/>
        <v>85.396</v>
      </c>
      <c r="K6" s="13"/>
      <c r="L6" s="13"/>
    </row>
    <row r="7" ht="30" customHeight="1" spans="1:12">
      <c r="A7" s="15">
        <v>4</v>
      </c>
      <c r="B7" s="8" t="s">
        <v>19</v>
      </c>
      <c r="C7" s="8" t="s">
        <v>15</v>
      </c>
      <c r="D7" s="9" t="s">
        <v>26</v>
      </c>
      <c r="E7" s="13">
        <v>28</v>
      </c>
      <c r="F7" s="11" t="s">
        <v>27</v>
      </c>
      <c r="G7" s="12">
        <f t="shared" si="0"/>
        <v>32.12</v>
      </c>
      <c r="H7" s="12">
        <v>87.8</v>
      </c>
      <c r="I7" s="12">
        <f t="shared" si="1"/>
        <v>52.68</v>
      </c>
      <c r="J7" s="12">
        <f t="shared" si="2"/>
        <v>84.8</v>
      </c>
      <c r="K7" s="13"/>
      <c r="L7" s="13"/>
    </row>
    <row r="8" ht="30" customHeight="1" spans="1:12">
      <c r="A8" s="15">
        <v>5</v>
      </c>
      <c r="B8" s="8" t="s">
        <v>19</v>
      </c>
      <c r="C8" s="8" t="s">
        <v>15</v>
      </c>
      <c r="D8" s="9" t="s">
        <v>28</v>
      </c>
      <c r="E8" s="13">
        <v>27</v>
      </c>
      <c r="F8" s="11" t="s">
        <v>29</v>
      </c>
      <c r="G8" s="12">
        <f t="shared" si="0"/>
        <v>31.88</v>
      </c>
      <c r="H8" s="12">
        <v>83.54</v>
      </c>
      <c r="I8" s="12">
        <f t="shared" si="1"/>
        <v>50.124</v>
      </c>
      <c r="J8" s="12">
        <f t="shared" si="2"/>
        <v>82.004</v>
      </c>
      <c r="K8" s="13"/>
      <c r="L8" s="13"/>
    </row>
    <row r="9" ht="30" customHeight="1" spans="1:12">
      <c r="A9" s="15">
        <v>6</v>
      </c>
      <c r="B9" s="8" t="s">
        <v>19</v>
      </c>
      <c r="C9" s="8" t="s">
        <v>15</v>
      </c>
      <c r="D9" s="9" t="s">
        <v>30</v>
      </c>
      <c r="E9" s="13">
        <v>26</v>
      </c>
      <c r="F9" s="11" t="s">
        <v>31</v>
      </c>
      <c r="G9" s="12">
        <f t="shared" si="0"/>
        <v>31.74</v>
      </c>
      <c r="H9" s="12">
        <v>86.54</v>
      </c>
      <c r="I9" s="12">
        <f t="shared" si="1"/>
        <v>51.924</v>
      </c>
      <c r="J9" s="12">
        <f t="shared" si="2"/>
        <v>83.664</v>
      </c>
      <c r="K9" s="13"/>
      <c r="L9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  <ignoredErrors>
    <ignoredError sqref="F4:F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L9"/>
  <sheetViews>
    <sheetView workbookViewId="0">
      <selection activeCell="M18" sqref="M18"/>
    </sheetView>
  </sheetViews>
  <sheetFormatPr defaultColWidth="9" defaultRowHeight="13.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36</v>
      </c>
      <c r="C4" s="8" t="s">
        <v>112</v>
      </c>
      <c r="D4" s="9" t="s">
        <v>123</v>
      </c>
      <c r="E4" s="10">
        <v>116</v>
      </c>
      <c r="F4" s="11">
        <v>80.45</v>
      </c>
      <c r="G4" s="12">
        <f t="shared" ref="G4:G9" si="0">F4*0.4</f>
        <v>32.18</v>
      </c>
      <c r="H4" s="12">
        <v>90.4</v>
      </c>
      <c r="I4" s="12">
        <f t="shared" ref="I4:I9" si="1">H4*0.6</f>
        <v>54.24</v>
      </c>
      <c r="J4" s="12">
        <f t="shared" ref="J4:J9" si="2">G4+I4</f>
        <v>86.42</v>
      </c>
      <c r="K4" s="13"/>
      <c r="L4" s="13"/>
    </row>
    <row r="5" ht="30" customHeight="1" spans="1:12">
      <c r="A5" s="7">
        <v>2</v>
      </c>
      <c r="B5" s="8" t="s">
        <v>36</v>
      </c>
      <c r="C5" s="8" t="s">
        <v>112</v>
      </c>
      <c r="D5" s="9" t="s">
        <v>124</v>
      </c>
      <c r="E5" s="10">
        <v>117</v>
      </c>
      <c r="F5" s="11">
        <v>78.9</v>
      </c>
      <c r="G5" s="12">
        <f t="shared" si="0"/>
        <v>31.56</v>
      </c>
      <c r="H5" s="12">
        <v>85.2</v>
      </c>
      <c r="I5" s="12">
        <f t="shared" si="1"/>
        <v>51.12</v>
      </c>
      <c r="J5" s="12">
        <f t="shared" si="2"/>
        <v>82.68</v>
      </c>
      <c r="K5" s="13"/>
      <c r="L5" s="13"/>
    </row>
    <row r="6" ht="30" customHeight="1" spans="1:12">
      <c r="A6" s="7">
        <v>3</v>
      </c>
      <c r="B6" s="8" t="s">
        <v>36</v>
      </c>
      <c r="C6" s="8" t="s">
        <v>112</v>
      </c>
      <c r="D6" s="9" t="s">
        <v>125</v>
      </c>
      <c r="E6" s="10">
        <v>118</v>
      </c>
      <c r="F6" s="11">
        <v>78.45</v>
      </c>
      <c r="G6" s="12">
        <f t="shared" si="0"/>
        <v>31.38</v>
      </c>
      <c r="H6" s="12">
        <v>87.56</v>
      </c>
      <c r="I6" s="12">
        <f t="shared" si="1"/>
        <v>52.536</v>
      </c>
      <c r="J6" s="12">
        <f t="shared" si="2"/>
        <v>83.916</v>
      </c>
      <c r="K6" s="13"/>
      <c r="L6" s="13"/>
    </row>
    <row r="7" ht="30" customHeight="1" spans="1:12">
      <c r="A7" s="7">
        <v>4</v>
      </c>
      <c r="B7" s="8" t="s">
        <v>36</v>
      </c>
      <c r="C7" s="8" t="s">
        <v>112</v>
      </c>
      <c r="D7" s="9" t="s">
        <v>126</v>
      </c>
      <c r="E7" s="13">
        <v>119</v>
      </c>
      <c r="F7" s="11">
        <v>77.8</v>
      </c>
      <c r="G7" s="12">
        <f t="shared" si="0"/>
        <v>31.12</v>
      </c>
      <c r="H7" s="12">
        <v>83.06</v>
      </c>
      <c r="I7" s="12">
        <f t="shared" si="1"/>
        <v>49.836</v>
      </c>
      <c r="J7" s="12">
        <f t="shared" si="2"/>
        <v>80.956</v>
      </c>
      <c r="K7" s="13"/>
      <c r="L7" s="13"/>
    </row>
    <row r="8" ht="30" customHeight="1" spans="1:12">
      <c r="A8" s="7">
        <v>5</v>
      </c>
      <c r="B8" s="8" t="s">
        <v>36</v>
      </c>
      <c r="C8" s="8" t="s">
        <v>112</v>
      </c>
      <c r="D8" s="9" t="s">
        <v>127</v>
      </c>
      <c r="E8" s="13">
        <v>115</v>
      </c>
      <c r="F8" s="11">
        <v>76.65</v>
      </c>
      <c r="G8" s="12">
        <f t="shared" si="0"/>
        <v>30.66</v>
      </c>
      <c r="H8" s="12">
        <v>90.8</v>
      </c>
      <c r="I8" s="12">
        <f t="shared" si="1"/>
        <v>54.48</v>
      </c>
      <c r="J8" s="12">
        <f t="shared" si="2"/>
        <v>85.14</v>
      </c>
      <c r="K8" s="13"/>
      <c r="L8" s="13"/>
    </row>
    <row r="9" ht="30" customHeight="1" spans="1:12">
      <c r="A9" s="7">
        <v>6</v>
      </c>
      <c r="B9" s="8" t="s">
        <v>36</v>
      </c>
      <c r="C9" s="8" t="s">
        <v>112</v>
      </c>
      <c r="D9" s="9" t="s">
        <v>128</v>
      </c>
      <c r="E9" s="13"/>
      <c r="F9" s="11">
        <v>76.55</v>
      </c>
      <c r="G9" s="12">
        <f t="shared" si="0"/>
        <v>30.62</v>
      </c>
      <c r="H9" s="12">
        <v>0</v>
      </c>
      <c r="I9" s="12">
        <f t="shared" si="1"/>
        <v>0</v>
      </c>
      <c r="J9" s="12">
        <f t="shared" si="2"/>
        <v>30.62</v>
      </c>
      <c r="K9" s="13"/>
      <c r="L9" s="13" t="s">
        <v>50</v>
      </c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L6"/>
  <sheetViews>
    <sheetView workbookViewId="0">
      <selection activeCell="G23" sqref="G23"/>
    </sheetView>
  </sheetViews>
  <sheetFormatPr defaultColWidth="9" defaultRowHeight="13.5" outlineLevelRow="5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40</v>
      </c>
      <c r="C4" s="8" t="s">
        <v>112</v>
      </c>
      <c r="D4" s="9" t="s">
        <v>129</v>
      </c>
      <c r="E4" s="10">
        <v>95</v>
      </c>
      <c r="F4" s="11">
        <v>78.95</v>
      </c>
      <c r="G4" s="12">
        <f t="shared" ref="G4:G6" si="0">F4*0.4</f>
        <v>31.58</v>
      </c>
      <c r="H4" s="12">
        <v>85.4</v>
      </c>
      <c r="I4" s="12">
        <f t="shared" ref="I4:I6" si="1">H4*0.6</f>
        <v>51.24</v>
      </c>
      <c r="J4" s="12">
        <f t="shared" ref="J4:J6" si="2">G4+I4</f>
        <v>82.82</v>
      </c>
      <c r="K4" s="13"/>
      <c r="L4" s="13"/>
    </row>
    <row r="5" ht="30" customHeight="1" spans="1:12">
      <c r="A5" s="7">
        <v>2</v>
      </c>
      <c r="B5" s="8" t="s">
        <v>40</v>
      </c>
      <c r="C5" s="8" t="s">
        <v>112</v>
      </c>
      <c r="D5" s="9" t="s">
        <v>130</v>
      </c>
      <c r="E5" s="10">
        <v>93</v>
      </c>
      <c r="F5" s="11">
        <v>75.25</v>
      </c>
      <c r="G5" s="12">
        <f t="shared" si="0"/>
        <v>30.1</v>
      </c>
      <c r="H5" s="12">
        <v>84.02</v>
      </c>
      <c r="I5" s="12">
        <f t="shared" si="1"/>
        <v>50.412</v>
      </c>
      <c r="J5" s="12">
        <f t="shared" si="2"/>
        <v>80.512</v>
      </c>
      <c r="K5" s="13"/>
      <c r="L5" s="13"/>
    </row>
    <row r="6" ht="30" customHeight="1" spans="1:12">
      <c r="A6" s="7">
        <v>3</v>
      </c>
      <c r="B6" s="8" t="s">
        <v>40</v>
      </c>
      <c r="C6" s="8" t="s">
        <v>112</v>
      </c>
      <c r="D6" s="9" t="s">
        <v>131</v>
      </c>
      <c r="E6" s="10">
        <v>94</v>
      </c>
      <c r="F6" s="11">
        <v>73.25</v>
      </c>
      <c r="G6" s="12">
        <f t="shared" si="0"/>
        <v>29.3</v>
      </c>
      <c r="H6" s="12">
        <v>83.24</v>
      </c>
      <c r="I6" s="12">
        <f t="shared" si="1"/>
        <v>49.944</v>
      </c>
      <c r="J6" s="12">
        <f t="shared" si="2"/>
        <v>79.244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L18"/>
  <sheetViews>
    <sheetView topLeftCell="A4" workbookViewId="0">
      <selection activeCell="K18" sqref="K18"/>
    </sheetView>
  </sheetViews>
  <sheetFormatPr defaultColWidth="9" defaultRowHeight="13.5"/>
  <cols>
    <col min="1" max="1" width="5.5" customWidth="1"/>
    <col min="2" max="2" width="9.5" customWidth="1"/>
    <col min="3" max="3" width="21.375" customWidth="1"/>
    <col min="4" max="4" width="13.625" customWidth="1"/>
    <col min="5" max="5" width="6.75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25" customHeight="1" spans="1:12">
      <c r="A4" s="7">
        <v>1</v>
      </c>
      <c r="B4" s="8" t="s">
        <v>52</v>
      </c>
      <c r="C4" s="8" t="s">
        <v>112</v>
      </c>
      <c r="D4" s="9" t="s">
        <v>132</v>
      </c>
      <c r="E4" s="10">
        <v>16</v>
      </c>
      <c r="F4" s="11">
        <v>79.55</v>
      </c>
      <c r="G4" s="12">
        <f t="shared" ref="G4:G9" si="0">F4*0.4</f>
        <v>31.82</v>
      </c>
      <c r="H4" s="12">
        <v>83.66</v>
      </c>
      <c r="I4" s="12">
        <f t="shared" ref="I4:I9" si="1">H4*0.6</f>
        <v>50.196</v>
      </c>
      <c r="J4" s="12">
        <f t="shared" ref="J4:J9" si="2">G4+I4</f>
        <v>82.016</v>
      </c>
      <c r="K4" s="13"/>
      <c r="L4" s="13"/>
    </row>
    <row r="5" ht="25" customHeight="1" spans="1:12">
      <c r="A5" s="7">
        <v>2</v>
      </c>
      <c r="B5" s="8" t="s">
        <v>52</v>
      </c>
      <c r="C5" s="8" t="s">
        <v>112</v>
      </c>
      <c r="D5" s="9" t="s">
        <v>133</v>
      </c>
      <c r="E5" s="10"/>
      <c r="F5" s="11">
        <v>79.5</v>
      </c>
      <c r="G5" s="12">
        <f t="shared" si="0"/>
        <v>31.8</v>
      </c>
      <c r="H5" s="12">
        <v>0</v>
      </c>
      <c r="I5" s="12">
        <f t="shared" si="1"/>
        <v>0</v>
      </c>
      <c r="J5" s="12">
        <f t="shared" si="2"/>
        <v>31.8</v>
      </c>
      <c r="K5" s="13"/>
      <c r="L5" s="13" t="s">
        <v>50</v>
      </c>
    </row>
    <row r="6" ht="25" customHeight="1" spans="1:12">
      <c r="A6" s="7">
        <v>3</v>
      </c>
      <c r="B6" s="8" t="s">
        <v>52</v>
      </c>
      <c r="C6" s="8" t="s">
        <v>112</v>
      </c>
      <c r="D6" s="9" t="s">
        <v>134</v>
      </c>
      <c r="E6" s="10">
        <v>19</v>
      </c>
      <c r="F6" s="11">
        <v>79.35</v>
      </c>
      <c r="G6" s="12">
        <f t="shared" si="0"/>
        <v>31.74</v>
      </c>
      <c r="H6" s="12">
        <v>89.32</v>
      </c>
      <c r="I6" s="12">
        <f t="shared" si="1"/>
        <v>53.592</v>
      </c>
      <c r="J6" s="12">
        <f t="shared" si="2"/>
        <v>85.332</v>
      </c>
      <c r="K6" s="13"/>
      <c r="L6" s="13"/>
    </row>
    <row r="7" ht="25" customHeight="1" spans="1:12">
      <c r="A7" s="7">
        <v>4</v>
      </c>
      <c r="B7" s="8" t="s">
        <v>52</v>
      </c>
      <c r="C7" s="8" t="s">
        <v>112</v>
      </c>
      <c r="D7" s="9" t="s">
        <v>135</v>
      </c>
      <c r="E7" s="13">
        <v>17</v>
      </c>
      <c r="F7" s="11">
        <v>79</v>
      </c>
      <c r="G7" s="12">
        <f t="shared" si="0"/>
        <v>31.6</v>
      </c>
      <c r="H7" s="12">
        <v>85.48</v>
      </c>
      <c r="I7" s="12">
        <f t="shared" si="1"/>
        <v>51.288</v>
      </c>
      <c r="J7" s="12">
        <f t="shared" si="2"/>
        <v>82.888</v>
      </c>
      <c r="K7" s="13"/>
      <c r="L7" s="13"/>
    </row>
    <row r="8" ht="25" customHeight="1" spans="1:12">
      <c r="A8" s="7">
        <v>5</v>
      </c>
      <c r="B8" s="8" t="s">
        <v>52</v>
      </c>
      <c r="C8" s="8" t="s">
        <v>112</v>
      </c>
      <c r="D8" s="9" t="s">
        <v>136</v>
      </c>
      <c r="E8" s="13">
        <v>11</v>
      </c>
      <c r="F8" s="11">
        <v>78.35</v>
      </c>
      <c r="G8" s="12">
        <f t="shared" si="0"/>
        <v>31.34</v>
      </c>
      <c r="H8" s="12">
        <v>92.12</v>
      </c>
      <c r="I8" s="12">
        <f t="shared" si="1"/>
        <v>55.272</v>
      </c>
      <c r="J8" s="12">
        <f t="shared" si="2"/>
        <v>86.612</v>
      </c>
      <c r="K8" s="13"/>
      <c r="L8" s="13"/>
    </row>
    <row r="9" ht="25" customHeight="1" spans="1:12">
      <c r="A9" s="7">
        <v>6</v>
      </c>
      <c r="B9" s="8" t="s">
        <v>52</v>
      </c>
      <c r="C9" s="8" t="s">
        <v>112</v>
      </c>
      <c r="D9" s="9" t="s">
        <v>137</v>
      </c>
      <c r="E9" s="13">
        <v>14</v>
      </c>
      <c r="F9" s="11">
        <v>77.85</v>
      </c>
      <c r="G9" s="12">
        <f t="shared" si="0"/>
        <v>31.14</v>
      </c>
      <c r="H9" s="12">
        <v>84.26</v>
      </c>
      <c r="I9" s="12">
        <f t="shared" si="1"/>
        <v>50.556</v>
      </c>
      <c r="J9" s="12">
        <f t="shared" si="2"/>
        <v>81.696</v>
      </c>
      <c r="K9" s="13"/>
      <c r="L9" s="13"/>
    </row>
    <row r="10" ht="25" customHeight="1" spans="1:12">
      <c r="A10" s="7">
        <v>7</v>
      </c>
      <c r="B10" s="8" t="s">
        <v>52</v>
      </c>
      <c r="C10" s="8" t="s">
        <v>112</v>
      </c>
      <c r="D10" s="9" t="s">
        <v>138</v>
      </c>
      <c r="E10" s="13">
        <v>21</v>
      </c>
      <c r="F10" s="11">
        <v>77.75</v>
      </c>
      <c r="G10" s="12">
        <f t="shared" ref="G10:G18" si="3">F10*0.4</f>
        <v>31.1</v>
      </c>
      <c r="H10" s="12">
        <v>80.62</v>
      </c>
      <c r="I10" s="12">
        <f t="shared" ref="I10:I18" si="4">H10*0.6</f>
        <v>48.372</v>
      </c>
      <c r="J10" s="12">
        <f t="shared" ref="J10:J18" si="5">G10+I10</f>
        <v>79.472</v>
      </c>
      <c r="K10" s="13"/>
      <c r="L10" s="13"/>
    </row>
    <row r="11" ht="25" customHeight="1" spans="1:12">
      <c r="A11" s="7">
        <v>8</v>
      </c>
      <c r="B11" s="8" t="s">
        <v>52</v>
      </c>
      <c r="C11" s="8" t="s">
        <v>112</v>
      </c>
      <c r="D11" s="9" t="s">
        <v>139</v>
      </c>
      <c r="E11" s="13">
        <v>10</v>
      </c>
      <c r="F11" s="11">
        <v>77.35</v>
      </c>
      <c r="G11" s="12">
        <f t="shared" si="3"/>
        <v>30.94</v>
      </c>
      <c r="H11" s="12">
        <v>86.54</v>
      </c>
      <c r="I11" s="12">
        <f t="shared" si="4"/>
        <v>51.924</v>
      </c>
      <c r="J11" s="12">
        <f t="shared" si="5"/>
        <v>82.864</v>
      </c>
      <c r="K11" s="13"/>
      <c r="L11" s="13"/>
    </row>
    <row r="12" ht="25" customHeight="1" spans="1:12">
      <c r="A12" s="7">
        <v>9</v>
      </c>
      <c r="B12" s="8" t="s">
        <v>52</v>
      </c>
      <c r="C12" s="8" t="s">
        <v>112</v>
      </c>
      <c r="D12" s="9" t="s">
        <v>140</v>
      </c>
      <c r="E12" s="13"/>
      <c r="F12" s="11">
        <v>77.3</v>
      </c>
      <c r="G12" s="12">
        <f t="shared" si="3"/>
        <v>30.92</v>
      </c>
      <c r="H12" s="12">
        <v>0</v>
      </c>
      <c r="I12" s="12">
        <f t="shared" si="4"/>
        <v>0</v>
      </c>
      <c r="J12" s="12">
        <f t="shared" si="5"/>
        <v>30.92</v>
      </c>
      <c r="K12" s="13"/>
      <c r="L12" s="13" t="s">
        <v>50</v>
      </c>
    </row>
    <row r="13" ht="25" customHeight="1" spans="1:12">
      <c r="A13" s="7">
        <v>10</v>
      </c>
      <c r="B13" s="8" t="s">
        <v>52</v>
      </c>
      <c r="C13" s="8" t="s">
        <v>112</v>
      </c>
      <c r="D13" s="9" t="s">
        <v>141</v>
      </c>
      <c r="E13" s="13">
        <v>13</v>
      </c>
      <c r="F13" s="11">
        <v>76.65</v>
      </c>
      <c r="G13" s="12">
        <f t="shared" si="3"/>
        <v>30.66</v>
      </c>
      <c r="H13" s="12">
        <v>86.66</v>
      </c>
      <c r="I13" s="12">
        <f t="shared" si="4"/>
        <v>51.996</v>
      </c>
      <c r="J13" s="12">
        <f t="shared" si="5"/>
        <v>82.656</v>
      </c>
      <c r="K13" s="13"/>
      <c r="L13" s="13"/>
    </row>
    <row r="14" ht="25" customHeight="1" spans="1:12">
      <c r="A14" s="7">
        <v>11</v>
      </c>
      <c r="B14" s="8" t="s">
        <v>52</v>
      </c>
      <c r="C14" s="8" t="s">
        <v>112</v>
      </c>
      <c r="D14" s="9" t="s">
        <v>142</v>
      </c>
      <c r="E14" s="13">
        <v>15</v>
      </c>
      <c r="F14" s="11">
        <v>76.4</v>
      </c>
      <c r="G14" s="12">
        <f t="shared" si="3"/>
        <v>30.56</v>
      </c>
      <c r="H14" s="12">
        <v>84.92</v>
      </c>
      <c r="I14" s="12">
        <f t="shared" si="4"/>
        <v>50.952</v>
      </c>
      <c r="J14" s="12">
        <f t="shared" si="5"/>
        <v>81.512</v>
      </c>
      <c r="K14" s="13"/>
      <c r="L14" s="13"/>
    </row>
    <row r="15" ht="25" customHeight="1" spans="1:12">
      <c r="A15" s="7">
        <v>12</v>
      </c>
      <c r="B15" s="8" t="s">
        <v>52</v>
      </c>
      <c r="C15" s="8" t="s">
        <v>112</v>
      </c>
      <c r="D15" s="9" t="s">
        <v>143</v>
      </c>
      <c r="E15" s="13">
        <v>20</v>
      </c>
      <c r="F15" s="11">
        <v>76.4</v>
      </c>
      <c r="G15" s="12">
        <f t="shared" si="3"/>
        <v>30.56</v>
      </c>
      <c r="H15" s="12">
        <v>83.96</v>
      </c>
      <c r="I15" s="12">
        <f t="shared" si="4"/>
        <v>50.376</v>
      </c>
      <c r="J15" s="12">
        <f t="shared" si="5"/>
        <v>80.936</v>
      </c>
      <c r="K15" s="13"/>
      <c r="L15" s="13"/>
    </row>
    <row r="16" ht="25" customHeight="1" spans="1:12">
      <c r="A16" s="7">
        <v>13</v>
      </c>
      <c r="B16" s="8" t="s">
        <v>52</v>
      </c>
      <c r="C16" s="8" t="s">
        <v>112</v>
      </c>
      <c r="D16" s="9" t="s">
        <v>144</v>
      </c>
      <c r="E16" s="13">
        <v>12</v>
      </c>
      <c r="F16" s="11">
        <v>76.25</v>
      </c>
      <c r="G16" s="12">
        <f t="shared" si="3"/>
        <v>30.5</v>
      </c>
      <c r="H16" s="12">
        <v>89.3</v>
      </c>
      <c r="I16" s="12">
        <f t="shared" si="4"/>
        <v>53.58</v>
      </c>
      <c r="J16" s="12">
        <f t="shared" si="5"/>
        <v>84.08</v>
      </c>
      <c r="K16" s="13"/>
      <c r="L16" s="13"/>
    </row>
    <row r="17" ht="25" customHeight="1" spans="1:12">
      <c r="A17" s="7">
        <v>14</v>
      </c>
      <c r="B17" s="8" t="s">
        <v>52</v>
      </c>
      <c r="C17" s="8" t="s">
        <v>112</v>
      </c>
      <c r="D17" s="9" t="s">
        <v>145</v>
      </c>
      <c r="E17" s="13"/>
      <c r="F17" s="11">
        <v>76.05</v>
      </c>
      <c r="G17" s="12">
        <f t="shared" si="3"/>
        <v>30.42</v>
      </c>
      <c r="H17" s="12">
        <v>0</v>
      </c>
      <c r="I17" s="12">
        <f t="shared" si="4"/>
        <v>0</v>
      </c>
      <c r="J17" s="12">
        <f t="shared" si="5"/>
        <v>30.42</v>
      </c>
      <c r="K17" s="13"/>
      <c r="L17" s="13" t="s">
        <v>50</v>
      </c>
    </row>
    <row r="18" ht="25" customHeight="1" spans="1:12">
      <c r="A18" s="7">
        <v>15</v>
      </c>
      <c r="B18" s="8" t="s">
        <v>52</v>
      </c>
      <c r="C18" s="8" t="s">
        <v>112</v>
      </c>
      <c r="D18" s="9" t="s">
        <v>146</v>
      </c>
      <c r="E18" s="13">
        <v>18</v>
      </c>
      <c r="F18" s="11">
        <v>75.7</v>
      </c>
      <c r="G18" s="12">
        <f t="shared" si="3"/>
        <v>30.28</v>
      </c>
      <c r="H18" s="12">
        <v>84.48</v>
      </c>
      <c r="I18" s="12">
        <f t="shared" si="4"/>
        <v>50.688</v>
      </c>
      <c r="J18" s="12">
        <f t="shared" si="5"/>
        <v>80.968</v>
      </c>
      <c r="K18" s="13"/>
      <c r="L18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590277777777778" bottom="0.393055555555556" header="0" footer="0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L9"/>
  <sheetViews>
    <sheetView workbookViewId="0">
      <selection activeCell="J15" sqref="J15"/>
    </sheetView>
  </sheetViews>
  <sheetFormatPr defaultColWidth="9" defaultRowHeight="13.5"/>
  <cols>
    <col min="1" max="1" width="5.5" customWidth="1"/>
    <col min="2" max="2" width="9.5" customWidth="1"/>
    <col min="3" max="3" width="21.375" customWidth="1"/>
    <col min="4" max="4" width="13.625" customWidth="1"/>
    <col min="5" max="5" width="6.75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147</v>
      </c>
      <c r="C4" s="8" t="s">
        <v>112</v>
      </c>
      <c r="D4" s="9" t="s">
        <v>148</v>
      </c>
      <c r="E4" s="10">
        <v>31</v>
      </c>
      <c r="F4" s="11">
        <v>84.95</v>
      </c>
      <c r="G4" s="12">
        <f t="shared" ref="G4:G9" si="0">F4*0.4</f>
        <v>33.98</v>
      </c>
      <c r="H4" s="12">
        <v>83.5</v>
      </c>
      <c r="I4" s="12">
        <f t="shared" ref="I4:I9" si="1">H4*0.6</f>
        <v>50.1</v>
      </c>
      <c r="J4" s="12">
        <f t="shared" ref="J4:J9" si="2">G4+I4</f>
        <v>84.08</v>
      </c>
      <c r="K4" s="13"/>
      <c r="L4" s="13"/>
    </row>
    <row r="5" ht="30" customHeight="1" spans="1:12">
      <c r="A5" s="7">
        <v>2</v>
      </c>
      <c r="B5" s="8" t="s">
        <v>147</v>
      </c>
      <c r="C5" s="8" t="s">
        <v>112</v>
      </c>
      <c r="D5" s="9" t="s">
        <v>149</v>
      </c>
      <c r="E5" s="10">
        <v>33</v>
      </c>
      <c r="F5" s="11">
        <v>82.75</v>
      </c>
      <c r="G5" s="12">
        <f t="shared" si="0"/>
        <v>33.1</v>
      </c>
      <c r="H5" s="12">
        <v>84.56</v>
      </c>
      <c r="I5" s="12">
        <f t="shared" si="1"/>
        <v>50.736</v>
      </c>
      <c r="J5" s="12">
        <f t="shared" si="2"/>
        <v>83.836</v>
      </c>
      <c r="K5" s="13"/>
      <c r="L5" s="13"/>
    </row>
    <row r="6" ht="30" customHeight="1" spans="1:12">
      <c r="A6" s="7">
        <v>3</v>
      </c>
      <c r="B6" s="8" t="s">
        <v>147</v>
      </c>
      <c r="C6" s="8" t="s">
        <v>112</v>
      </c>
      <c r="D6" s="9" t="s">
        <v>150</v>
      </c>
      <c r="E6" s="10">
        <v>34</v>
      </c>
      <c r="F6" s="11">
        <v>81.2</v>
      </c>
      <c r="G6" s="12">
        <f t="shared" si="0"/>
        <v>32.48</v>
      </c>
      <c r="H6" s="12">
        <v>84.48</v>
      </c>
      <c r="I6" s="12">
        <f t="shared" si="1"/>
        <v>50.688</v>
      </c>
      <c r="J6" s="12">
        <f t="shared" si="2"/>
        <v>83.168</v>
      </c>
      <c r="K6" s="13"/>
      <c r="L6" s="13"/>
    </row>
    <row r="7" ht="30" customHeight="1" spans="1:12">
      <c r="A7" s="7">
        <v>4</v>
      </c>
      <c r="B7" s="8" t="s">
        <v>147</v>
      </c>
      <c r="C7" s="8" t="s">
        <v>112</v>
      </c>
      <c r="D7" s="9" t="s">
        <v>151</v>
      </c>
      <c r="E7" s="13">
        <v>35</v>
      </c>
      <c r="F7" s="11">
        <v>80.95</v>
      </c>
      <c r="G7" s="12">
        <f t="shared" si="0"/>
        <v>32.38</v>
      </c>
      <c r="H7" s="12">
        <v>88.5</v>
      </c>
      <c r="I7" s="12">
        <f t="shared" si="1"/>
        <v>53.1</v>
      </c>
      <c r="J7" s="12">
        <f t="shared" si="2"/>
        <v>85.48</v>
      </c>
      <c r="K7" s="13"/>
      <c r="L7" s="13"/>
    </row>
    <row r="8" ht="30" customHeight="1" spans="1:12">
      <c r="A8" s="7">
        <v>5</v>
      </c>
      <c r="B8" s="8" t="s">
        <v>147</v>
      </c>
      <c r="C8" s="8" t="s">
        <v>112</v>
      </c>
      <c r="D8" s="9" t="s">
        <v>152</v>
      </c>
      <c r="E8" s="13">
        <v>36</v>
      </c>
      <c r="F8" s="11">
        <v>80.8</v>
      </c>
      <c r="G8" s="12">
        <f t="shared" si="0"/>
        <v>32.32</v>
      </c>
      <c r="H8" s="12">
        <v>81.4</v>
      </c>
      <c r="I8" s="12">
        <f t="shared" si="1"/>
        <v>48.84</v>
      </c>
      <c r="J8" s="12">
        <f t="shared" si="2"/>
        <v>81.16</v>
      </c>
      <c r="K8" s="13"/>
      <c r="L8" s="13"/>
    </row>
    <row r="9" ht="30" customHeight="1" spans="1:12">
      <c r="A9" s="7">
        <v>6</v>
      </c>
      <c r="B9" s="8" t="s">
        <v>147</v>
      </c>
      <c r="C9" s="8" t="s">
        <v>112</v>
      </c>
      <c r="D9" s="9" t="s">
        <v>153</v>
      </c>
      <c r="E9" s="13">
        <v>32</v>
      </c>
      <c r="F9" s="11">
        <v>80.25</v>
      </c>
      <c r="G9" s="12">
        <f t="shared" si="0"/>
        <v>32.1</v>
      </c>
      <c r="H9" s="12">
        <v>86.8</v>
      </c>
      <c r="I9" s="12">
        <f t="shared" si="1"/>
        <v>52.08</v>
      </c>
      <c r="J9" s="12">
        <f t="shared" si="2"/>
        <v>84.18</v>
      </c>
      <c r="K9" s="13"/>
      <c r="L9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L7"/>
  <sheetViews>
    <sheetView workbookViewId="0">
      <selection activeCell="J12" sqref="J12"/>
    </sheetView>
  </sheetViews>
  <sheetFormatPr defaultColWidth="9" defaultRowHeight="13.5" outlineLevelRow="6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56</v>
      </c>
      <c r="C4" s="8" t="s">
        <v>112</v>
      </c>
      <c r="D4" s="9" t="s">
        <v>154</v>
      </c>
      <c r="E4" s="10">
        <v>45</v>
      </c>
      <c r="F4" s="11">
        <v>68.95</v>
      </c>
      <c r="G4" s="12">
        <f>F4*0.4</f>
        <v>27.58</v>
      </c>
      <c r="H4" s="12">
        <v>85.02</v>
      </c>
      <c r="I4" s="12">
        <f>H4*0.6</f>
        <v>51.012</v>
      </c>
      <c r="J4" s="12">
        <f>G4+I4</f>
        <v>78.592</v>
      </c>
      <c r="K4" s="13"/>
      <c r="L4" s="13"/>
    </row>
    <row r="5" ht="30" customHeight="1" spans="1:12">
      <c r="A5" s="7">
        <v>2</v>
      </c>
      <c r="B5" s="8" t="s">
        <v>56</v>
      </c>
      <c r="C5" s="8" t="s">
        <v>112</v>
      </c>
      <c r="D5" s="9" t="s">
        <v>155</v>
      </c>
      <c r="E5" s="10">
        <v>43</v>
      </c>
      <c r="F5" s="11">
        <v>64.45</v>
      </c>
      <c r="G5" s="12">
        <f>F5*0.4</f>
        <v>25.78</v>
      </c>
      <c r="H5" s="12">
        <v>83.08</v>
      </c>
      <c r="I5" s="12">
        <f>H5*0.6</f>
        <v>49.848</v>
      </c>
      <c r="J5" s="12">
        <f>G5+I5</f>
        <v>75.628</v>
      </c>
      <c r="K5" s="13"/>
      <c r="L5" s="13"/>
    </row>
    <row r="6" ht="30" customHeight="1" spans="1:12">
      <c r="A6" s="7">
        <v>3</v>
      </c>
      <c r="B6" s="8" t="s">
        <v>56</v>
      </c>
      <c r="C6" s="8" t="s">
        <v>112</v>
      </c>
      <c r="D6" s="9" t="s">
        <v>156</v>
      </c>
      <c r="E6" s="10">
        <v>42</v>
      </c>
      <c r="F6" s="11">
        <v>61.6</v>
      </c>
      <c r="G6" s="12">
        <f>F6*0.4</f>
        <v>24.64</v>
      </c>
      <c r="H6" s="12">
        <v>84.1</v>
      </c>
      <c r="I6" s="12">
        <f>H6*0.6</f>
        <v>50.46</v>
      </c>
      <c r="J6" s="12">
        <f>G6+I6</f>
        <v>75.1</v>
      </c>
      <c r="K6" s="13"/>
      <c r="L6" s="13"/>
    </row>
    <row r="7" ht="30" customHeight="1" spans="1:12">
      <c r="A7" s="7">
        <v>4</v>
      </c>
      <c r="B7" s="8" t="s">
        <v>56</v>
      </c>
      <c r="C7" s="8" t="s">
        <v>112</v>
      </c>
      <c r="D7" s="9" t="s">
        <v>157</v>
      </c>
      <c r="E7" s="13">
        <v>44</v>
      </c>
      <c r="F7" s="11">
        <v>56</v>
      </c>
      <c r="G7" s="12">
        <f>F7*0.4</f>
        <v>22.4</v>
      </c>
      <c r="H7" s="12">
        <v>84.28</v>
      </c>
      <c r="I7" s="12">
        <f>H7*0.6</f>
        <v>50.568</v>
      </c>
      <c r="J7" s="12">
        <f>G7+I7</f>
        <v>72.968</v>
      </c>
      <c r="K7" s="13"/>
      <c r="L7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L7"/>
  <sheetViews>
    <sheetView workbookViewId="0">
      <selection activeCell="K14" sqref="K14"/>
    </sheetView>
  </sheetViews>
  <sheetFormatPr defaultColWidth="9" defaultRowHeight="13.5" outlineLevelRow="6"/>
  <cols>
    <col min="1" max="1" width="5.5" customWidth="1"/>
    <col min="2" max="2" width="9.5" customWidth="1"/>
    <col min="3" max="3" width="21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89</v>
      </c>
      <c r="C4" s="8" t="s">
        <v>112</v>
      </c>
      <c r="D4" s="9" t="s">
        <v>158</v>
      </c>
      <c r="E4" s="10">
        <v>66</v>
      </c>
      <c r="F4" s="11">
        <v>84.2</v>
      </c>
      <c r="G4" s="12">
        <f t="shared" ref="G4:G7" si="0">F4*0.4</f>
        <v>33.68</v>
      </c>
      <c r="H4" s="12">
        <v>87.68</v>
      </c>
      <c r="I4" s="12">
        <f t="shared" ref="I4:I7" si="1">H4*0.6</f>
        <v>52.608</v>
      </c>
      <c r="J4" s="12">
        <f t="shared" ref="J4:J7" si="2">G4+I4</f>
        <v>86.288</v>
      </c>
      <c r="K4" s="13"/>
      <c r="L4" s="13"/>
    </row>
    <row r="5" ht="30" customHeight="1" spans="1:12">
      <c r="A5" s="7">
        <v>2</v>
      </c>
      <c r="B5" s="8" t="s">
        <v>89</v>
      </c>
      <c r="C5" s="8" t="s">
        <v>112</v>
      </c>
      <c r="D5" s="9" t="s">
        <v>159</v>
      </c>
      <c r="E5" s="10">
        <v>67</v>
      </c>
      <c r="F5" s="11">
        <v>81.15</v>
      </c>
      <c r="G5" s="12">
        <f t="shared" si="0"/>
        <v>32.46</v>
      </c>
      <c r="H5" s="12">
        <v>86.5</v>
      </c>
      <c r="I5" s="12">
        <f t="shared" si="1"/>
        <v>51.9</v>
      </c>
      <c r="J5" s="12">
        <f t="shared" si="2"/>
        <v>84.36</v>
      </c>
      <c r="K5" s="13"/>
      <c r="L5" s="13"/>
    </row>
    <row r="6" ht="30" customHeight="1" spans="1:12">
      <c r="A6" s="7">
        <v>3</v>
      </c>
      <c r="B6" s="8" t="s">
        <v>89</v>
      </c>
      <c r="C6" s="8" t="s">
        <v>112</v>
      </c>
      <c r="D6" s="9" t="s">
        <v>160</v>
      </c>
      <c r="E6" s="10">
        <v>68</v>
      </c>
      <c r="F6" s="11">
        <v>78.1</v>
      </c>
      <c r="G6" s="12">
        <f t="shared" si="0"/>
        <v>31.24</v>
      </c>
      <c r="H6" s="12">
        <v>89.2</v>
      </c>
      <c r="I6" s="12">
        <f t="shared" si="1"/>
        <v>53.52</v>
      </c>
      <c r="J6" s="12">
        <f t="shared" si="2"/>
        <v>84.76</v>
      </c>
      <c r="K6" s="13"/>
      <c r="L6" s="13"/>
    </row>
    <row r="7" ht="30" customHeight="1" spans="1:12">
      <c r="A7" s="7">
        <v>4</v>
      </c>
      <c r="B7" s="8" t="s">
        <v>89</v>
      </c>
      <c r="C7" s="8" t="s">
        <v>112</v>
      </c>
      <c r="D7" s="9" t="s">
        <v>161</v>
      </c>
      <c r="E7" s="13">
        <v>65</v>
      </c>
      <c r="F7" s="11">
        <v>78.1</v>
      </c>
      <c r="G7" s="12">
        <f t="shared" si="0"/>
        <v>31.24</v>
      </c>
      <c r="H7" s="12">
        <v>84.58</v>
      </c>
      <c r="I7" s="12">
        <f t="shared" si="1"/>
        <v>50.748</v>
      </c>
      <c r="J7" s="12">
        <f t="shared" si="2"/>
        <v>81.988</v>
      </c>
      <c r="K7" s="13"/>
      <c r="L7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L9"/>
  <sheetViews>
    <sheetView workbookViewId="0">
      <selection activeCell="K15" sqref="K15"/>
    </sheetView>
  </sheetViews>
  <sheetFormatPr defaultColWidth="9" defaultRowHeight="13.5"/>
  <cols>
    <col min="1" max="1" width="5.5" customWidth="1"/>
    <col min="2" max="2" width="14.125" customWidth="1"/>
    <col min="3" max="3" width="13.37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162</v>
      </c>
      <c r="C4" s="8" t="s">
        <v>163</v>
      </c>
      <c r="D4" s="9" t="s">
        <v>164</v>
      </c>
      <c r="E4" s="10">
        <v>109</v>
      </c>
      <c r="F4" s="11">
        <v>80.5</v>
      </c>
      <c r="G4" s="12">
        <f t="shared" ref="G4:G9" si="0">F4*0.4</f>
        <v>32.2</v>
      </c>
      <c r="H4" s="12">
        <v>87.16</v>
      </c>
      <c r="I4" s="12">
        <f t="shared" ref="I4:I9" si="1">H4*0.6</f>
        <v>52.296</v>
      </c>
      <c r="J4" s="12">
        <f t="shared" ref="J4:J9" si="2">G4+I4</f>
        <v>84.496</v>
      </c>
      <c r="K4" s="13"/>
      <c r="L4" s="13"/>
    </row>
    <row r="5" ht="30" customHeight="1" spans="1:12">
      <c r="A5" s="7">
        <v>2</v>
      </c>
      <c r="B5" s="8" t="s">
        <v>162</v>
      </c>
      <c r="C5" s="8" t="s">
        <v>163</v>
      </c>
      <c r="D5" s="9" t="s">
        <v>165</v>
      </c>
      <c r="E5" s="10">
        <v>111</v>
      </c>
      <c r="F5" s="11">
        <v>80.3</v>
      </c>
      <c r="G5" s="12">
        <f t="shared" si="0"/>
        <v>32.12</v>
      </c>
      <c r="H5" s="12">
        <v>80.66</v>
      </c>
      <c r="I5" s="12">
        <f t="shared" si="1"/>
        <v>48.396</v>
      </c>
      <c r="J5" s="12">
        <f t="shared" si="2"/>
        <v>80.516</v>
      </c>
      <c r="K5" s="13"/>
      <c r="L5" s="13"/>
    </row>
    <row r="6" ht="30" customHeight="1" spans="1:12">
      <c r="A6" s="7">
        <v>3</v>
      </c>
      <c r="B6" s="8" t="s">
        <v>162</v>
      </c>
      <c r="C6" s="8" t="s">
        <v>163</v>
      </c>
      <c r="D6" s="9" t="s">
        <v>166</v>
      </c>
      <c r="E6" s="10">
        <v>108</v>
      </c>
      <c r="F6" s="11">
        <v>79.55</v>
      </c>
      <c r="G6" s="12">
        <f t="shared" si="0"/>
        <v>31.82</v>
      </c>
      <c r="H6" s="12">
        <v>87.5</v>
      </c>
      <c r="I6" s="12">
        <f t="shared" si="1"/>
        <v>52.5</v>
      </c>
      <c r="J6" s="12">
        <f t="shared" si="2"/>
        <v>84.32</v>
      </c>
      <c r="K6" s="13"/>
      <c r="L6" s="13"/>
    </row>
    <row r="7" ht="30" customHeight="1" spans="1:12">
      <c r="A7" s="7">
        <v>4</v>
      </c>
      <c r="B7" s="8" t="s">
        <v>162</v>
      </c>
      <c r="C7" s="8" t="s">
        <v>163</v>
      </c>
      <c r="D7" s="9" t="s">
        <v>167</v>
      </c>
      <c r="E7" s="13">
        <v>107</v>
      </c>
      <c r="F7" s="11">
        <v>78.85</v>
      </c>
      <c r="G7" s="12">
        <f t="shared" si="0"/>
        <v>31.54</v>
      </c>
      <c r="H7" s="12">
        <v>86.76</v>
      </c>
      <c r="I7" s="12">
        <f t="shared" si="1"/>
        <v>52.056</v>
      </c>
      <c r="J7" s="12">
        <f t="shared" si="2"/>
        <v>83.596</v>
      </c>
      <c r="K7" s="13"/>
      <c r="L7" s="13"/>
    </row>
    <row r="8" ht="30" customHeight="1" spans="1:12">
      <c r="A8" s="7">
        <v>5</v>
      </c>
      <c r="B8" s="8" t="s">
        <v>162</v>
      </c>
      <c r="C8" s="8" t="s">
        <v>163</v>
      </c>
      <c r="D8" s="9" t="s">
        <v>168</v>
      </c>
      <c r="E8" s="13">
        <v>106</v>
      </c>
      <c r="F8" s="11">
        <v>78.75</v>
      </c>
      <c r="G8" s="12">
        <f t="shared" si="0"/>
        <v>31.5</v>
      </c>
      <c r="H8" s="12">
        <v>85.54</v>
      </c>
      <c r="I8" s="12">
        <f t="shared" si="1"/>
        <v>51.324</v>
      </c>
      <c r="J8" s="12">
        <f t="shared" si="2"/>
        <v>82.824</v>
      </c>
      <c r="K8" s="13"/>
      <c r="L8" s="13"/>
    </row>
    <row r="9" ht="30" customHeight="1" spans="1:12">
      <c r="A9" s="7">
        <v>6</v>
      </c>
      <c r="B9" s="8" t="s">
        <v>162</v>
      </c>
      <c r="C9" s="8" t="s">
        <v>163</v>
      </c>
      <c r="D9" s="9" t="s">
        <v>169</v>
      </c>
      <c r="E9" s="13">
        <v>110</v>
      </c>
      <c r="F9" s="11">
        <v>76.95</v>
      </c>
      <c r="G9" s="12">
        <f t="shared" si="0"/>
        <v>30.78</v>
      </c>
      <c r="H9" s="12">
        <v>83.6</v>
      </c>
      <c r="I9" s="12">
        <f t="shared" si="1"/>
        <v>50.16</v>
      </c>
      <c r="J9" s="12">
        <f t="shared" si="2"/>
        <v>80.94</v>
      </c>
      <c r="K9" s="13"/>
      <c r="L9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6"/>
  <sheetViews>
    <sheetView workbookViewId="0">
      <selection activeCell="D6" sqref="D6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3" customHeight="1" spans="1:12">
      <c r="A4" s="7">
        <v>1</v>
      </c>
      <c r="B4" s="8" t="s">
        <v>32</v>
      </c>
      <c r="C4" s="8" t="s">
        <v>15</v>
      </c>
      <c r="D4" s="9" t="s">
        <v>33</v>
      </c>
      <c r="E4" s="10">
        <v>84</v>
      </c>
      <c r="F4" s="11">
        <v>85.95</v>
      </c>
      <c r="G4" s="12">
        <f>F4*0.4</f>
        <v>34.38</v>
      </c>
      <c r="H4" s="12">
        <v>83.62</v>
      </c>
      <c r="I4" s="12">
        <f>H4*0.6</f>
        <v>50.172</v>
      </c>
      <c r="J4" s="12">
        <f>G4+I4</f>
        <v>84.552</v>
      </c>
      <c r="K4" s="13"/>
      <c r="L4" s="13"/>
    </row>
    <row r="5" ht="33" customHeight="1" spans="1:12">
      <c r="A5" s="7">
        <v>2</v>
      </c>
      <c r="B5" s="8" t="s">
        <v>32</v>
      </c>
      <c r="C5" s="8" t="s">
        <v>15</v>
      </c>
      <c r="D5" s="9" t="s">
        <v>34</v>
      </c>
      <c r="E5" s="10">
        <v>85</v>
      </c>
      <c r="F5" s="11">
        <v>79.45</v>
      </c>
      <c r="G5" s="12">
        <f>F5*0.4</f>
        <v>31.78</v>
      </c>
      <c r="H5" s="12">
        <v>85.04</v>
      </c>
      <c r="I5" s="12">
        <f>H5*0.6</f>
        <v>51.024</v>
      </c>
      <c r="J5" s="12">
        <f>G5+I5</f>
        <v>82.804</v>
      </c>
      <c r="K5" s="13"/>
      <c r="L5" s="13"/>
    </row>
    <row r="6" ht="33" customHeight="1" spans="1:12">
      <c r="A6" s="7">
        <v>3</v>
      </c>
      <c r="B6" s="8" t="s">
        <v>32</v>
      </c>
      <c r="C6" s="8" t="s">
        <v>15</v>
      </c>
      <c r="D6" s="9" t="s">
        <v>35</v>
      </c>
      <c r="E6" s="10">
        <v>86</v>
      </c>
      <c r="F6" s="11">
        <v>79.4</v>
      </c>
      <c r="G6" s="12">
        <f>F6*0.4</f>
        <v>31.76</v>
      </c>
      <c r="H6" s="12">
        <v>85.84</v>
      </c>
      <c r="I6" s="12">
        <f>H6*0.6</f>
        <v>51.504</v>
      </c>
      <c r="J6" s="12">
        <f>G6+I6</f>
        <v>83.264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6"/>
  <sheetViews>
    <sheetView workbookViewId="0">
      <selection activeCell="D6" sqref="D6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36</v>
      </c>
      <c r="C4" s="8" t="s">
        <v>15</v>
      </c>
      <c r="D4" s="9" t="s">
        <v>37</v>
      </c>
      <c r="E4" s="10">
        <v>114</v>
      </c>
      <c r="F4" s="11">
        <v>72.9</v>
      </c>
      <c r="G4" s="12">
        <f>F4*0.4</f>
        <v>29.16</v>
      </c>
      <c r="H4" s="12">
        <v>81.7</v>
      </c>
      <c r="I4" s="12">
        <f>H4*0.6</f>
        <v>49.02</v>
      </c>
      <c r="J4" s="12">
        <f>G4+I4</f>
        <v>78.18</v>
      </c>
      <c r="K4" s="13"/>
      <c r="L4" s="13"/>
    </row>
    <row r="5" ht="30" customHeight="1" spans="1:12">
      <c r="A5" s="7">
        <v>2</v>
      </c>
      <c r="B5" s="8" t="s">
        <v>36</v>
      </c>
      <c r="C5" s="8" t="s">
        <v>15</v>
      </c>
      <c r="D5" s="9" t="s">
        <v>38</v>
      </c>
      <c r="E5" s="10">
        <v>113</v>
      </c>
      <c r="F5" s="11">
        <v>72.9</v>
      </c>
      <c r="G5" s="12">
        <f>F5*0.4</f>
        <v>29.16</v>
      </c>
      <c r="H5" s="12">
        <v>91.3</v>
      </c>
      <c r="I5" s="12">
        <f>H5*0.6</f>
        <v>54.78</v>
      </c>
      <c r="J5" s="12">
        <f>G5+I5</f>
        <v>83.94</v>
      </c>
      <c r="K5" s="13"/>
      <c r="L5" s="13"/>
    </row>
    <row r="6" ht="30" customHeight="1" spans="1:12">
      <c r="A6" s="7">
        <v>3</v>
      </c>
      <c r="B6" s="8" t="s">
        <v>36</v>
      </c>
      <c r="C6" s="8" t="s">
        <v>15</v>
      </c>
      <c r="D6" s="9" t="s">
        <v>39</v>
      </c>
      <c r="E6" s="10">
        <v>112</v>
      </c>
      <c r="F6" s="11">
        <v>71.2</v>
      </c>
      <c r="G6" s="12">
        <f>F6*0.4</f>
        <v>28.48</v>
      </c>
      <c r="H6" s="12">
        <v>81.6</v>
      </c>
      <c r="I6" s="12">
        <f>H6*0.6</f>
        <v>48.96</v>
      </c>
      <c r="J6" s="12">
        <f>G6+I6</f>
        <v>77.44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9"/>
  <sheetViews>
    <sheetView workbookViewId="0">
      <selection activeCell="J11" sqref="J11"/>
    </sheetView>
  </sheetViews>
  <sheetFormatPr defaultColWidth="9" defaultRowHeight="13.5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40</v>
      </c>
      <c r="C4" s="8" t="s">
        <v>15</v>
      </c>
      <c r="D4" s="9" t="s">
        <v>41</v>
      </c>
      <c r="E4" s="10">
        <v>88</v>
      </c>
      <c r="F4" s="11">
        <v>80.8</v>
      </c>
      <c r="G4" s="12">
        <f t="shared" ref="G4:G9" si="0">F4*0.4</f>
        <v>32.32</v>
      </c>
      <c r="H4" s="12">
        <v>85.46</v>
      </c>
      <c r="I4" s="12">
        <f t="shared" ref="I4:I9" si="1">H4*0.6</f>
        <v>51.276</v>
      </c>
      <c r="J4" s="12">
        <f t="shared" ref="J4:J9" si="2">G4+I4</f>
        <v>83.596</v>
      </c>
      <c r="K4" s="13"/>
      <c r="L4" s="13"/>
    </row>
    <row r="5" ht="30" customHeight="1" spans="1:12">
      <c r="A5" s="7">
        <v>2</v>
      </c>
      <c r="B5" s="8" t="s">
        <v>40</v>
      </c>
      <c r="C5" s="8" t="s">
        <v>15</v>
      </c>
      <c r="D5" s="9" t="s">
        <v>42</v>
      </c>
      <c r="E5" s="10">
        <v>90</v>
      </c>
      <c r="F5" s="11">
        <v>75.6</v>
      </c>
      <c r="G5" s="12">
        <f t="shared" si="0"/>
        <v>30.24</v>
      </c>
      <c r="H5" s="12">
        <v>85.84</v>
      </c>
      <c r="I5" s="12">
        <f t="shared" si="1"/>
        <v>51.504</v>
      </c>
      <c r="J5" s="12">
        <f t="shared" si="2"/>
        <v>81.744</v>
      </c>
      <c r="K5" s="13"/>
      <c r="L5" s="13"/>
    </row>
    <row r="6" ht="30" customHeight="1" spans="1:12">
      <c r="A6" s="7">
        <v>3</v>
      </c>
      <c r="B6" s="8" t="s">
        <v>40</v>
      </c>
      <c r="C6" s="8" t="s">
        <v>15</v>
      </c>
      <c r="D6" s="9" t="s">
        <v>43</v>
      </c>
      <c r="E6" s="10">
        <v>92</v>
      </c>
      <c r="F6" s="11">
        <v>73.95</v>
      </c>
      <c r="G6" s="12">
        <f t="shared" si="0"/>
        <v>29.58</v>
      </c>
      <c r="H6" s="12">
        <v>85.2</v>
      </c>
      <c r="I6" s="12">
        <f t="shared" si="1"/>
        <v>51.12</v>
      </c>
      <c r="J6" s="12">
        <f t="shared" si="2"/>
        <v>80.7</v>
      </c>
      <c r="K6" s="13"/>
      <c r="L6" s="13"/>
    </row>
    <row r="7" ht="30" customHeight="1" spans="1:12">
      <c r="A7" s="7">
        <v>4</v>
      </c>
      <c r="B7" s="8" t="s">
        <v>40</v>
      </c>
      <c r="C7" s="8" t="s">
        <v>15</v>
      </c>
      <c r="D7" s="9" t="s">
        <v>44</v>
      </c>
      <c r="E7" s="13">
        <v>91</v>
      </c>
      <c r="F7" s="11">
        <v>73.65</v>
      </c>
      <c r="G7" s="12">
        <f t="shared" si="0"/>
        <v>29.46</v>
      </c>
      <c r="H7" s="12">
        <v>83.74</v>
      </c>
      <c r="I7" s="12">
        <f t="shared" si="1"/>
        <v>50.244</v>
      </c>
      <c r="J7" s="12">
        <f t="shared" si="2"/>
        <v>79.704</v>
      </c>
      <c r="K7" s="13"/>
      <c r="L7" s="13"/>
    </row>
    <row r="8" ht="30" customHeight="1" spans="1:12">
      <c r="A8" s="7">
        <v>5</v>
      </c>
      <c r="B8" s="8" t="s">
        <v>40</v>
      </c>
      <c r="C8" s="8" t="s">
        <v>15</v>
      </c>
      <c r="D8" s="9" t="s">
        <v>45</v>
      </c>
      <c r="E8" s="13">
        <v>87</v>
      </c>
      <c r="F8" s="11">
        <v>73.5</v>
      </c>
      <c r="G8" s="12">
        <f t="shared" si="0"/>
        <v>29.4</v>
      </c>
      <c r="H8" s="12">
        <v>83.98</v>
      </c>
      <c r="I8" s="12">
        <f t="shared" si="1"/>
        <v>50.388</v>
      </c>
      <c r="J8" s="12">
        <f t="shared" si="2"/>
        <v>79.788</v>
      </c>
      <c r="K8" s="13"/>
      <c r="L8" s="13"/>
    </row>
    <row r="9" ht="30" customHeight="1" spans="1:12">
      <c r="A9" s="7">
        <v>6</v>
      </c>
      <c r="B9" s="8" t="s">
        <v>40</v>
      </c>
      <c r="C9" s="8" t="s">
        <v>15</v>
      </c>
      <c r="D9" s="9" t="s">
        <v>46</v>
      </c>
      <c r="E9" s="13">
        <v>89</v>
      </c>
      <c r="F9" s="11">
        <v>73.1</v>
      </c>
      <c r="G9" s="12">
        <f t="shared" si="0"/>
        <v>29.24</v>
      </c>
      <c r="H9" s="12">
        <v>82.78</v>
      </c>
      <c r="I9" s="12">
        <f t="shared" si="1"/>
        <v>49.668</v>
      </c>
      <c r="J9" s="12">
        <f t="shared" si="2"/>
        <v>78.908</v>
      </c>
      <c r="K9" s="13"/>
      <c r="L9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6"/>
  <sheetViews>
    <sheetView workbookViewId="0">
      <selection activeCell="K14" sqref="K14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47</v>
      </c>
      <c r="C4" s="8" t="s">
        <v>15</v>
      </c>
      <c r="D4" s="9" t="s">
        <v>48</v>
      </c>
      <c r="E4" s="10">
        <v>73</v>
      </c>
      <c r="F4" s="11">
        <v>75.3</v>
      </c>
      <c r="G4" s="12">
        <f>F4*0.4</f>
        <v>30.12</v>
      </c>
      <c r="H4" s="12">
        <v>85.68</v>
      </c>
      <c r="I4" s="12">
        <f>H4*0.6</f>
        <v>51.408</v>
      </c>
      <c r="J4" s="12">
        <f>G4+I4</f>
        <v>81.528</v>
      </c>
      <c r="K4" s="13"/>
      <c r="L4" s="13"/>
    </row>
    <row r="5" ht="30" customHeight="1" spans="1:12">
      <c r="A5" s="7">
        <v>2</v>
      </c>
      <c r="B5" s="8" t="s">
        <v>47</v>
      </c>
      <c r="C5" s="8" t="s">
        <v>15</v>
      </c>
      <c r="D5" s="9" t="s">
        <v>49</v>
      </c>
      <c r="E5" s="10"/>
      <c r="F5" s="11">
        <v>74.9</v>
      </c>
      <c r="G5" s="12">
        <f>F5*0.4</f>
        <v>29.96</v>
      </c>
      <c r="H5" s="12">
        <v>0</v>
      </c>
      <c r="I5" s="12">
        <f>H5*0.6</f>
        <v>0</v>
      </c>
      <c r="J5" s="12">
        <f>G5+I5</f>
        <v>29.96</v>
      </c>
      <c r="K5" s="13"/>
      <c r="L5" s="13" t="s">
        <v>50</v>
      </c>
    </row>
    <row r="6" ht="30" customHeight="1" spans="1:12">
      <c r="A6" s="7">
        <v>3</v>
      </c>
      <c r="B6" s="8" t="s">
        <v>47</v>
      </c>
      <c r="C6" s="8" t="s">
        <v>15</v>
      </c>
      <c r="D6" s="9" t="s">
        <v>51</v>
      </c>
      <c r="E6" s="10">
        <v>72</v>
      </c>
      <c r="F6" s="11">
        <v>74.65</v>
      </c>
      <c r="G6" s="12">
        <f>F6*0.4</f>
        <v>29.86</v>
      </c>
      <c r="H6" s="12">
        <v>89.6</v>
      </c>
      <c r="I6" s="12">
        <f>H6*0.6</f>
        <v>53.76</v>
      </c>
      <c r="J6" s="12">
        <f>G6+I6</f>
        <v>83.62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6"/>
  <sheetViews>
    <sheetView workbookViewId="0">
      <selection activeCell="I22" sqref="I22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52</v>
      </c>
      <c r="C4" s="8" t="s">
        <v>15</v>
      </c>
      <c r="D4" s="9" t="s">
        <v>53</v>
      </c>
      <c r="E4" s="14">
        <v>6</v>
      </c>
      <c r="F4" s="11">
        <v>78.25</v>
      </c>
      <c r="G4" s="12">
        <f>F4*0.4</f>
        <v>31.3</v>
      </c>
      <c r="H4" s="12">
        <v>91.88</v>
      </c>
      <c r="I4" s="12">
        <f>H4*0.6</f>
        <v>55.128</v>
      </c>
      <c r="J4" s="12">
        <f>G4+I4</f>
        <v>86.428</v>
      </c>
      <c r="K4" s="13"/>
      <c r="L4" s="13"/>
    </row>
    <row r="5" ht="30" customHeight="1" spans="1:12">
      <c r="A5" s="7">
        <v>2</v>
      </c>
      <c r="B5" s="8" t="s">
        <v>52</v>
      </c>
      <c r="C5" s="8" t="s">
        <v>15</v>
      </c>
      <c r="D5" s="9" t="s">
        <v>54</v>
      </c>
      <c r="E5" s="14">
        <v>5</v>
      </c>
      <c r="F5" s="11">
        <v>76.2</v>
      </c>
      <c r="G5" s="12">
        <f>F5*0.4</f>
        <v>30.48</v>
      </c>
      <c r="H5" s="12">
        <v>83.54</v>
      </c>
      <c r="I5" s="12">
        <f>H5*0.6</f>
        <v>50.124</v>
      </c>
      <c r="J5" s="12">
        <f>G5+I5</f>
        <v>80.604</v>
      </c>
      <c r="K5" s="13"/>
      <c r="L5" s="13"/>
    </row>
    <row r="6" ht="30" customHeight="1" spans="1:12">
      <c r="A6" s="7">
        <v>3</v>
      </c>
      <c r="B6" s="8" t="s">
        <v>52</v>
      </c>
      <c r="C6" s="8" t="s">
        <v>15</v>
      </c>
      <c r="D6" s="9" t="s">
        <v>55</v>
      </c>
      <c r="E6" s="14">
        <v>4</v>
      </c>
      <c r="F6" s="11">
        <v>75.25</v>
      </c>
      <c r="G6" s="12">
        <f>F6*0.4</f>
        <v>30.1</v>
      </c>
      <c r="H6" s="12">
        <v>90.14</v>
      </c>
      <c r="I6" s="12">
        <f>H6*0.6</f>
        <v>54.084</v>
      </c>
      <c r="J6" s="12">
        <f>G6+I6</f>
        <v>84.184</v>
      </c>
      <c r="K6" s="13"/>
      <c r="L6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8"/>
  <sheetViews>
    <sheetView workbookViewId="0">
      <selection activeCell="J9" sqref="J9"/>
    </sheetView>
  </sheetViews>
  <sheetFormatPr defaultColWidth="9" defaultRowHeight="13.5" outlineLevelRow="7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56</v>
      </c>
      <c r="C4" s="8" t="s">
        <v>15</v>
      </c>
      <c r="D4" s="9" t="s">
        <v>57</v>
      </c>
      <c r="E4" s="10">
        <v>40</v>
      </c>
      <c r="F4" s="11">
        <v>77.2</v>
      </c>
      <c r="G4" s="12">
        <f>F4*0.4</f>
        <v>30.88</v>
      </c>
      <c r="H4" s="12">
        <v>82.56</v>
      </c>
      <c r="I4" s="12">
        <f>H4*0.6</f>
        <v>49.536</v>
      </c>
      <c r="J4" s="12">
        <f>G4+I4</f>
        <v>80.416</v>
      </c>
      <c r="K4" s="13"/>
      <c r="L4" s="13"/>
    </row>
    <row r="5" ht="30" customHeight="1" spans="1:12">
      <c r="A5" s="7">
        <v>2</v>
      </c>
      <c r="B5" s="8" t="s">
        <v>56</v>
      </c>
      <c r="C5" s="8" t="s">
        <v>15</v>
      </c>
      <c r="D5" s="9" t="s">
        <v>58</v>
      </c>
      <c r="E5" s="10">
        <v>39</v>
      </c>
      <c r="F5" s="11">
        <v>69.8</v>
      </c>
      <c r="G5" s="12">
        <f>F5*0.4</f>
        <v>27.92</v>
      </c>
      <c r="H5" s="12">
        <v>86.06</v>
      </c>
      <c r="I5" s="12">
        <f>H5*0.6</f>
        <v>51.636</v>
      </c>
      <c r="J5" s="12">
        <f>G5+I5</f>
        <v>79.556</v>
      </c>
      <c r="K5" s="13"/>
      <c r="L5" s="13"/>
    </row>
    <row r="6" ht="30" customHeight="1" spans="1:12">
      <c r="A6" s="7">
        <v>3</v>
      </c>
      <c r="B6" s="8" t="s">
        <v>56</v>
      </c>
      <c r="C6" s="8" t="s">
        <v>15</v>
      </c>
      <c r="D6" s="9" t="s">
        <v>59</v>
      </c>
      <c r="E6" s="10">
        <v>41</v>
      </c>
      <c r="F6" s="11">
        <v>68.9</v>
      </c>
      <c r="G6" s="12">
        <f>F6*0.4</f>
        <v>27.56</v>
      </c>
      <c r="H6" s="12">
        <v>83.24</v>
      </c>
      <c r="I6" s="12">
        <f>H6*0.6</f>
        <v>49.944</v>
      </c>
      <c r="J6" s="12">
        <f>G6+I6</f>
        <v>77.504</v>
      </c>
      <c r="K6" s="13"/>
      <c r="L6" s="13"/>
    </row>
    <row r="7" ht="30" customHeight="1" spans="1:12">
      <c r="A7" s="7">
        <v>4</v>
      </c>
      <c r="B7" s="8" t="s">
        <v>56</v>
      </c>
      <c r="C7" s="8" t="s">
        <v>15</v>
      </c>
      <c r="D7" s="9" t="s">
        <v>60</v>
      </c>
      <c r="E7" s="13">
        <v>37</v>
      </c>
      <c r="F7" s="11">
        <v>67.95</v>
      </c>
      <c r="G7" s="12">
        <f>F7*0.4</f>
        <v>27.18</v>
      </c>
      <c r="H7" s="12">
        <v>84.44</v>
      </c>
      <c r="I7" s="12">
        <f>H7*0.6</f>
        <v>50.664</v>
      </c>
      <c r="J7" s="12">
        <f>G7+I7</f>
        <v>77.844</v>
      </c>
      <c r="K7" s="13"/>
      <c r="L7" s="13"/>
    </row>
    <row r="8" ht="30" customHeight="1" spans="1:12">
      <c r="A8" s="7">
        <v>5</v>
      </c>
      <c r="B8" s="8" t="s">
        <v>56</v>
      </c>
      <c r="C8" s="8" t="s">
        <v>15</v>
      </c>
      <c r="D8" s="9" t="s">
        <v>61</v>
      </c>
      <c r="E8" s="13">
        <v>38</v>
      </c>
      <c r="F8" s="11">
        <v>60.35</v>
      </c>
      <c r="G8" s="12">
        <f>F8*0.4</f>
        <v>24.14</v>
      </c>
      <c r="H8" s="12">
        <v>84.48</v>
      </c>
      <c r="I8" s="12">
        <f>H8*0.6</f>
        <v>50.688</v>
      </c>
      <c r="J8" s="12">
        <f>G8+I8</f>
        <v>74.828</v>
      </c>
      <c r="K8" s="13"/>
      <c r="L8" s="13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L6"/>
  <sheetViews>
    <sheetView workbookViewId="0">
      <selection activeCell="L13" sqref="L13"/>
    </sheetView>
  </sheetViews>
  <sheetFormatPr defaultColWidth="9" defaultRowHeight="13.5" outlineLevelRow="5"/>
  <cols>
    <col min="1" max="1" width="5.5" customWidth="1"/>
    <col min="2" max="2" width="12.5" customWidth="1"/>
    <col min="3" max="3" width="17.625" customWidth="1"/>
    <col min="4" max="4" width="13.625" customWidth="1"/>
    <col min="5" max="5" width="6.75" style="1" customWidth="1"/>
    <col min="8" max="8" width="7.875" customWidth="1"/>
    <col min="11" max="11" width="5.375" customWidth="1"/>
    <col min="12" max="12" width="8.25" customWidth="1"/>
  </cols>
  <sheetData>
    <row r="1" ht="42" customHeight="1" spans="1:12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/>
      <c r="J2" s="4" t="s">
        <v>8</v>
      </c>
      <c r="K2" s="4" t="s">
        <v>9</v>
      </c>
      <c r="L2" s="4" t="s">
        <v>10</v>
      </c>
    </row>
    <row r="3" ht="22" customHeight="1" spans="1:12">
      <c r="A3" s="4"/>
      <c r="B3" s="4"/>
      <c r="C3" s="4"/>
      <c r="D3" s="4"/>
      <c r="E3" s="4"/>
      <c r="F3" s="4" t="s">
        <v>11</v>
      </c>
      <c r="G3" s="6" t="s">
        <v>12</v>
      </c>
      <c r="H3" s="5" t="s">
        <v>11</v>
      </c>
      <c r="I3" s="4" t="s">
        <v>13</v>
      </c>
      <c r="J3" s="4"/>
      <c r="K3" s="4"/>
      <c r="L3" s="4"/>
    </row>
    <row r="4" ht="30" customHeight="1" spans="1:12">
      <c r="A4" s="7">
        <v>1</v>
      </c>
      <c r="B4" s="8" t="s">
        <v>62</v>
      </c>
      <c r="C4" s="8" t="s">
        <v>15</v>
      </c>
      <c r="D4" s="9" t="s">
        <v>63</v>
      </c>
      <c r="E4" s="10">
        <v>47</v>
      </c>
      <c r="F4" s="11">
        <v>78.65</v>
      </c>
      <c r="G4" s="12">
        <f>F4*0.4</f>
        <v>31.46</v>
      </c>
      <c r="H4" s="12">
        <v>86.5</v>
      </c>
      <c r="I4" s="12">
        <f>H4*0.6</f>
        <v>51.9</v>
      </c>
      <c r="J4" s="12">
        <f>G4+I4</f>
        <v>83.36</v>
      </c>
      <c r="K4" s="13"/>
      <c r="L4" s="13"/>
    </row>
    <row r="5" ht="30" customHeight="1" spans="1:12">
      <c r="A5" s="7">
        <v>2</v>
      </c>
      <c r="B5" s="8" t="s">
        <v>62</v>
      </c>
      <c r="C5" s="8" t="s">
        <v>15</v>
      </c>
      <c r="D5" s="9" t="s">
        <v>64</v>
      </c>
      <c r="E5" s="10">
        <v>46</v>
      </c>
      <c r="F5" s="11">
        <v>78</v>
      </c>
      <c r="G5" s="12">
        <f>F5*0.4</f>
        <v>31.2</v>
      </c>
      <c r="H5" s="12">
        <v>86.46</v>
      </c>
      <c r="I5" s="12">
        <f>H5*0.6</f>
        <v>51.876</v>
      </c>
      <c r="J5" s="12">
        <f>G5+I5</f>
        <v>83.076</v>
      </c>
      <c r="K5" s="13"/>
      <c r="L5" s="13"/>
    </row>
    <row r="6" ht="30" customHeight="1" spans="1:12">
      <c r="A6" s="7">
        <v>3</v>
      </c>
      <c r="B6" s="8" t="s">
        <v>62</v>
      </c>
      <c r="C6" s="8" t="s">
        <v>15</v>
      </c>
      <c r="D6" s="9" t="s">
        <v>65</v>
      </c>
      <c r="E6" s="10"/>
      <c r="F6" s="11">
        <v>73.45</v>
      </c>
      <c r="G6" s="12">
        <f>F6*0.4</f>
        <v>29.38</v>
      </c>
      <c r="H6" s="12">
        <v>0</v>
      </c>
      <c r="I6" s="12">
        <f>H6*0.6</f>
        <v>0</v>
      </c>
      <c r="J6" s="12">
        <f>G6+I6</f>
        <v>29.38</v>
      </c>
      <c r="K6" s="13"/>
      <c r="L6" s="13" t="s">
        <v>50</v>
      </c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rintOptions horizontalCentered="1"/>
  <pageMargins left="0" right="0" top="0.786805555555556" bottom="0.590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小语 新机制</vt:lpstr>
      <vt:lpstr>小数 新机制</vt:lpstr>
      <vt:lpstr>小学体育 新机制</vt:lpstr>
      <vt:lpstr>小学音乐 新机制</vt:lpstr>
      <vt:lpstr>小学美术 新机制 </vt:lpstr>
      <vt:lpstr>小学道法 新机制 </vt:lpstr>
      <vt:lpstr>初中语文 新机制 </vt:lpstr>
      <vt:lpstr>初中物理 新机制</vt:lpstr>
      <vt:lpstr>初中化学 新机制</vt:lpstr>
      <vt:lpstr>初中体育 新机制 </vt:lpstr>
      <vt:lpstr>初中体育 新机制(退役军人岗)</vt:lpstr>
      <vt:lpstr>初中音乐 新机制</vt:lpstr>
      <vt:lpstr>初中语文 自主</vt:lpstr>
      <vt:lpstr>初中英语 自主</vt:lpstr>
      <vt:lpstr>初中历史 自主</vt:lpstr>
      <vt:lpstr>初中生物 自主</vt:lpstr>
      <vt:lpstr>初中道法 自主</vt:lpstr>
      <vt:lpstr>小学英语 城镇</vt:lpstr>
      <vt:lpstr>小学体育 城镇</vt:lpstr>
      <vt:lpstr>小学音乐 城镇</vt:lpstr>
      <vt:lpstr>小学美术 城镇</vt:lpstr>
      <vt:lpstr>初中语文 城镇</vt:lpstr>
      <vt:lpstr>初中数学 城镇 </vt:lpstr>
      <vt:lpstr>初中物理 城镇</vt:lpstr>
      <vt:lpstr>初中英语 城镇</vt:lpstr>
      <vt:lpstr>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张芳</dc:creator>
  <cp:lastModifiedBy>张芳</cp:lastModifiedBy>
  <dcterms:created xsi:type="dcterms:W3CDTF">2024-06-24T09:21:00Z</dcterms:created>
  <dcterms:modified xsi:type="dcterms:W3CDTF">2024-06-30T06:13:38Z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9C3A50161D82440BBAE3CA7C035E99A0_12</vt:lpwstr>
  </property>
</Properties>
</file>