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bookViews>
  <sheets>
    <sheet name="Sheet1" sheetId="1" r:id="rId1"/>
  </sheets>
  <externalReferences>
    <externalReference r:id="rId2"/>
  </externalReferences>
  <definedNames>
    <definedName name="_xlnm._FilterDatabase" localSheetId="0" hidden="1">Sheet1!$A$3:$N$86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<sst xmlns="http://schemas.openxmlformats.org/spreadsheetml/2006/main" count="438" uniqueCount="256">
  <si>
    <t>附件</t>
  </si>
  <si>
    <t>2024年利川市事业单位统一公开招聘工作人员总成绩及入围体检人员名单</t>
  </si>
  <si>
    <t>序号</t>
  </si>
  <si>
    <t>姓名</t>
  </si>
  <si>
    <t>性别</t>
  </si>
  <si>
    <t>招考单位名称</t>
  </si>
  <si>
    <t>报考职位</t>
  </si>
  <si>
    <t>职位代码</t>
  </si>
  <si>
    <t>职位招聘人数</t>
  </si>
  <si>
    <t>笔试成绩</t>
  </si>
  <si>
    <t>笔试折后成绩</t>
  </si>
  <si>
    <t>面试成绩</t>
  </si>
  <si>
    <t>面试折后成绩</t>
  </si>
  <si>
    <t>总成绩</t>
  </si>
  <si>
    <t>排名</t>
  </si>
  <si>
    <t>是否入围体检</t>
  </si>
  <si>
    <t>备注</t>
  </si>
  <si>
    <t>向治合</t>
  </si>
  <si>
    <t>2142280901524</t>
  </si>
  <si>
    <t>利川市公共资源交易中心</t>
  </si>
  <si>
    <t>公共资源交易服务岗</t>
  </si>
  <si>
    <t>14228003002001001</t>
  </si>
  <si>
    <t>王邦文</t>
  </si>
  <si>
    <t>2142280902023</t>
  </si>
  <si>
    <t>谭杰</t>
  </si>
  <si>
    <t>2142280904804</t>
  </si>
  <si>
    <t>面试缺考</t>
  </si>
  <si>
    <t>陈鑫</t>
  </si>
  <si>
    <t>3142280703327</t>
  </si>
  <si>
    <t>利川市公共检验检测中心</t>
  </si>
  <si>
    <t>检验检测技术岗1</t>
  </si>
  <si>
    <t>14228003002002001</t>
  </si>
  <si>
    <t>万雪松</t>
  </si>
  <si>
    <t>3142280703313</t>
  </si>
  <si>
    <t>赵闰锋</t>
  </si>
  <si>
    <t>3142280701110</t>
  </si>
  <si>
    <t>熊韬</t>
  </si>
  <si>
    <t>3142280702905</t>
  </si>
  <si>
    <t>检验检测技术岗2</t>
  </si>
  <si>
    <t>14228003002002002</t>
  </si>
  <si>
    <t>胡珊珊</t>
  </si>
  <si>
    <t>3142280702423</t>
  </si>
  <si>
    <t>牟联望</t>
  </si>
  <si>
    <t>3142280703710</t>
  </si>
  <si>
    <t>姜璇</t>
  </si>
  <si>
    <t>3142280701002</t>
  </si>
  <si>
    <t>罗顺航</t>
  </si>
  <si>
    <t>3142280702609</t>
  </si>
  <si>
    <t>戚远洋</t>
  </si>
  <si>
    <t>3142280701908</t>
  </si>
  <si>
    <t>靳奇异</t>
  </si>
  <si>
    <t>1142280801918</t>
  </si>
  <si>
    <t>利川市新时代文明实践指导中心</t>
  </si>
  <si>
    <t>综合管理岗</t>
  </si>
  <si>
    <t>14228003003001001</t>
  </si>
  <si>
    <t>严冬嵬</t>
  </si>
  <si>
    <t>1142280800103</t>
  </si>
  <si>
    <t>曾芳</t>
  </si>
  <si>
    <t>2142280902810</t>
  </si>
  <si>
    <t>利川市融媒体中心</t>
  </si>
  <si>
    <t>记者岗</t>
  </si>
  <si>
    <t>14228003003002001</t>
  </si>
  <si>
    <t>杨治渝</t>
  </si>
  <si>
    <t>2142280903803</t>
  </si>
  <si>
    <t>刘相君</t>
  </si>
  <si>
    <t>2142280904823</t>
  </si>
  <si>
    <t>何伟</t>
  </si>
  <si>
    <t>2142280901707</t>
  </si>
  <si>
    <t>姜曦</t>
  </si>
  <si>
    <t>2142280900210</t>
  </si>
  <si>
    <t>陈章</t>
  </si>
  <si>
    <t>2142280904005</t>
  </si>
  <si>
    <t>冉悦</t>
  </si>
  <si>
    <t>3142280700418</t>
  </si>
  <si>
    <t>媒体网络工程技术岗</t>
  </si>
  <si>
    <t>14228003003002002</t>
  </si>
  <si>
    <t>李忝兴</t>
  </si>
  <si>
    <t>3142280703619</t>
  </si>
  <si>
    <t>崔浩楚</t>
  </si>
  <si>
    <t>3142280701220</t>
  </si>
  <si>
    <t>程信</t>
  </si>
  <si>
    <t>1142280800306</t>
  </si>
  <si>
    <t>利川市粮食和物资储备中心</t>
  </si>
  <si>
    <t>计划采购岗</t>
  </si>
  <si>
    <t>14228003004001001</t>
  </si>
  <si>
    <t>宋宇</t>
  </si>
  <si>
    <t>1142280801719</t>
  </si>
  <si>
    <t>向潇</t>
  </si>
  <si>
    <t>1142280801311</t>
  </si>
  <si>
    <t>姚小晓</t>
  </si>
  <si>
    <t>1142280208419</t>
  </si>
  <si>
    <t>湖北省利川市公证处</t>
  </si>
  <si>
    <t>公证业务岗</t>
  </si>
  <si>
    <t>14228003006001001</t>
  </si>
  <si>
    <t>黄欣</t>
  </si>
  <si>
    <t>1142280211311</t>
  </si>
  <si>
    <t>杨曼玲</t>
  </si>
  <si>
    <t>1142280214404</t>
  </si>
  <si>
    <t>蒋芬余</t>
  </si>
  <si>
    <t>1142280207216</t>
  </si>
  <si>
    <t>利川市行政复议服务中心</t>
  </si>
  <si>
    <t>行政复议业务岗</t>
  </si>
  <si>
    <t>14228003006002001</t>
  </si>
  <si>
    <t>李元青</t>
  </si>
  <si>
    <t>1142280214020</t>
  </si>
  <si>
    <t>刘国宇</t>
  </si>
  <si>
    <t>1142280207102</t>
  </si>
  <si>
    <t>李英</t>
  </si>
  <si>
    <t>2142280900723</t>
  </si>
  <si>
    <t>利川市财政局东城财政所</t>
  </si>
  <si>
    <t>财务会计岗</t>
  </si>
  <si>
    <t>14228003007001001</t>
  </si>
  <si>
    <t>周若菲</t>
  </si>
  <si>
    <t>2142280903503</t>
  </si>
  <si>
    <t>简丹妮</t>
  </si>
  <si>
    <t>2142280901123</t>
  </si>
  <si>
    <t>吴双</t>
  </si>
  <si>
    <t>2142280602411</t>
  </si>
  <si>
    <t>利川市财政局都亭财政所</t>
  </si>
  <si>
    <t>14228003007002001</t>
  </si>
  <si>
    <t>向海燕</t>
  </si>
  <si>
    <t>2142280604325</t>
  </si>
  <si>
    <t>李晓琴</t>
  </si>
  <si>
    <t>2142280603022</t>
  </si>
  <si>
    <t>黄洁</t>
  </si>
  <si>
    <t>1142280800720</t>
  </si>
  <si>
    <t>利川市国家职业技能鉴定所</t>
  </si>
  <si>
    <t>职业技能鉴定岗</t>
  </si>
  <si>
    <t>14228003008001001</t>
  </si>
  <si>
    <t>田玮</t>
  </si>
  <si>
    <t>1142280800923</t>
  </si>
  <si>
    <t>康宇曦</t>
  </si>
  <si>
    <t>1142280800308</t>
  </si>
  <si>
    <t>3142280703828</t>
  </si>
  <si>
    <t>利川市自然资源和规划局土地储备交易中心</t>
  </si>
  <si>
    <t>自然资源规划岗</t>
  </si>
  <si>
    <t>14228003009001001</t>
  </si>
  <si>
    <t>郭鼎铭</t>
  </si>
  <si>
    <t>3142280703912</t>
  </si>
  <si>
    <t>胡程</t>
  </si>
  <si>
    <t>3142280702503</t>
  </si>
  <si>
    <t>邱月</t>
  </si>
  <si>
    <t>3142280703814</t>
  </si>
  <si>
    <t>利川市城建档案馆</t>
  </si>
  <si>
    <t>工程管理岗</t>
  </si>
  <si>
    <t>14228003010001001</t>
  </si>
  <si>
    <t>何梦成</t>
  </si>
  <si>
    <t>3142280701525</t>
  </si>
  <si>
    <t>张小梅</t>
  </si>
  <si>
    <t>3142280701915</t>
  </si>
  <si>
    <t>刘羽宇</t>
  </si>
  <si>
    <t>1142280801403</t>
  </si>
  <si>
    <t>利川市市容环卫服务中心</t>
  </si>
  <si>
    <t>费用征收岗</t>
  </si>
  <si>
    <t>14228003011001001</t>
  </si>
  <si>
    <t>赵文琦</t>
  </si>
  <si>
    <t>1142280800726</t>
  </si>
  <si>
    <t>谭婷爻</t>
  </si>
  <si>
    <t>1142280801428</t>
  </si>
  <si>
    <t>毛怡雪</t>
  </si>
  <si>
    <t>1142280800129</t>
  </si>
  <si>
    <t>利川市市政园林服务中心</t>
  </si>
  <si>
    <t>14228003011002001</t>
  </si>
  <si>
    <t>喻辉</t>
  </si>
  <si>
    <t>1142280801620</t>
  </si>
  <si>
    <t>陈宇航</t>
  </si>
  <si>
    <t>1142280800205</t>
  </si>
  <si>
    <t>张豪</t>
  </si>
  <si>
    <t>3142280703404</t>
  </si>
  <si>
    <t>利川市农村公路事业发展中心</t>
  </si>
  <si>
    <t>交通工程技术岗</t>
  </si>
  <si>
    <t>14228003012001001</t>
  </si>
  <si>
    <t>冉西</t>
  </si>
  <si>
    <t>3142280702426</t>
  </si>
  <si>
    <t>张洋</t>
  </si>
  <si>
    <t>3142280700830</t>
  </si>
  <si>
    <t>谭学仪</t>
  </si>
  <si>
    <t>2142280904129</t>
  </si>
  <si>
    <t>利川市文化馆</t>
  </si>
  <si>
    <t>美术摄影岗</t>
  </si>
  <si>
    <t>14228003013002001</t>
  </si>
  <si>
    <t>黄越</t>
  </si>
  <si>
    <t>2142280900113</t>
  </si>
  <si>
    <t>谭广胜</t>
  </si>
  <si>
    <t>2142280902025</t>
  </si>
  <si>
    <t>牟兰</t>
  </si>
  <si>
    <t>2142280901218</t>
  </si>
  <si>
    <t>利川市重点投资项目审计中心</t>
  </si>
  <si>
    <t>审计业务岗</t>
  </si>
  <si>
    <t>14228003015001001</t>
  </si>
  <si>
    <t>郭曼</t>
  </si>
  <si>
    <t>2142280901921</t>
  </si>
  <si>
    <t>马静</t>
  </si>
  <si>
    <t>2142280900605</t>
  </si>
  <si>
    <t>朱迪</t>
  </si>
  <si>
    <t>1142280207408</t>
  </si>
  <si>
    <t>利川市消费者权益保护中心</t>
  </si>
  <si>
    <t>投诉处理岗</t>
  </si>
  <si>
    <t>14228003016001001</t>
  </si>
  <si>
    <t>李婷婷</t>
  </si>
  <si>
    <t>1142280211123</t>
  </si>
  <si>
    <t>张静</t>
  </si>
  <si>
    <t>1142280210908</t>
  </si>
  <si>
    <t>杜萌</t>
  </si>
  <si>
    <t>2142280604010</t>
  </si>
  <si>
    <t>利川市医疗保障服务中心</t>
  </si>
  <si>
    <t>基金结算岗</t>
  </si>
  <si>
    <t>14228003017001001</t>
  </si>
  <si>
    <t>张洁</t>
  </si>
  <si>
    <t>2142280600403</t>
  </si>
  <si>
    <t>余芳</t>
  </si>
  <si>
    <t>2142280603906</t>
  </si>
  <si>
    <t>向晓晖</t>
  </si>
  <si>
    <t>3142280504018</t>
  </si>
  <si>
    <t>利川市政务服务中心</t>
  </si>
  <si>
    <t>网络与信息系统维护岗</t>
  </si>
  <si>
    <t>14228003018001001</t>
  </si>
  <si>
    <t>杨钧凯</t>
  </si>
  <si>
    <t>3142280507924</t>
  </si>
  <si>
    <t>周权</t>
  </si>
  <si>
    <t>3142280505219</t>
  </si>
  <si>
    <t>黄玉杰</t>
  </si>
  <si>
    <t>1142280211630</t>
  </si>
  <si>
    <t>利川市林业事务服务中心</t>
  </si>
  <si>
    <t>文秘宣传岗</t>
  </si>
  <si>
    <t>14228003019001001</t>
  </si>
  <si>
    <t>刘倩</t>
  </si>
  <si>
    <t>1142280215226</t>
  </si>
  <si>
    <t>向茜</t>
  </si>
  <si>
    <t>1142280214928</t>
  </si>
  <si>
    <t>袁瑞敏</t>
  </si>
  <si>
    <t>1142280211515</t>
  </si>
  <si>
    <t>利川市东城街道党群服务中心</t>
  </si>
  <si>
    <t>平台运维岗</t>
  </si>
  <si>
    <t>14228003020001001</t>
  </si>
  <si>
    <t>李坤</t>
  </si>
  <si>
    <t>1142280208817</t>
  </si>
  <si>
    <t>倪钰琳</t>
  </si>
  <si>
    <t>1142280211101</t>
  </si>
  <si>
    <t>朱为为</t>
  </si>
  <si>
    <t>1142280210217</t>
  </si>
  <si>
    <t>农林生态环保综合管理岗</t>
  </si>
  <si>
    <t>14228003020001002</t>
  </si>
  <si>
    <t>欧阳润雪</t>
  </si>
  <si>
    <t>1142280210609</t>
  </si>
  <si>
    <t>彭艳</t>
  </si>
  <si>
    <t>1142280207213</t>
  </si>
  <si>
    <t>王晞</t>
  </si>
  <si>
    <t>1142280801607</t>
  </si>
  <si>
    <t>湖北利川苏马荡省级生态旅游示范区政务服务中心</t>
  </si>
  <si>
    <t>政务服务岗</t>
  </si>
  <si>
    <t>14228003021001001</t>
  </si>
  <si>
    <t>牟伦毅</t>
  </si>
  <si>
    <t>1142280801702</t>
  </si>
  <si>
    <t>何文静</t>
  </si>
  <si>
    <t>1142280801325</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</si>
</sst>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_ "/>
  </numFmts>
  <fonts count="28">
    <font>
      <sz val="11"/>
      <color theme="1"/>
      <name val="宋体"/>
      <charset val="134"/>
      <scheme val="minor"/>
    </font>
    <font>
      <sz val="11"/>
      <name val="宋体"/>
      <charset val="134"/>
      <scheme val="minor"/>
    </font>
    <font>
      <sz val="12"/>
      <name val="黑体"/>
      <charset val="134"/>
    </font>
    <font>
      <sz val="16"/>
      <name val="黑体"/>
      <charset val="134"/>
    </font>
    <font>
      <sz val="18"/>
      <name val="方正小标宋简体"/>
      <charset val="134"/>
    </font>
    <font>
      <sz val="10"/>
      <name val="黑体"/>
      <charset val="134"/>
    </font>
    <font>
      <sz val="10"/>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4" borderId="5" applyNumberFormat="0" applyAlignment="0" applyProtection="0">
      <alignment vertical="center"/>
    </xf>
    <xf numFmtId="0" fontId="17" fillId="5" borderId="6" applyNumberFormat="0" applyAlignment="0" applyProtection="0">
      <alignment vertical="center"/>
    </xf>
    <xf numFmtId="0" fontId="18" fillId="5" borderId="5" applyNumberFormat="0" applyAlignment="0" applyProtection="0">
      <alignment vertical="center"/>
    </xf>
    <xf numFmtId="0" fontId="19" fillId="6"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cellStyleXfs>
  <cellXfs count="28">
    <xf numFmtId="0" fontId="0" fillId="0" borderId="0" xfId="0">
      <alignment vertical="center"/>
    </xf>
    <xf numFmtId="0" fontId="1" fillId="0" borderId="0" xfId="0" applyFont="1" applyFill="1" applyAlignment="1">
      <alignment horizontal="center" vertical="center"/>
    </xf>
    <xf numFmtId="0" fontId="2" fillId="0" borderId="0" xfId="0" applyFont="1" applyFill="1" applyBorder="1" applyAlignment="1">
      <alignment vertical="center"/>
    </xf>
    <xf numFmtId="176" fontId="1" fillId="0" borderId="0" xfId="0" applyNumberFormat="1" applyFont="1" applyFill="1" applyAlignment="1">
      <alignment horizontal="center" vertical="center"/>
    </xf>
    <xf numFmtId="176" fontId="1" fillId="2" borderId="0" xfId="0" applyNumberFormat="1" applyFont="1" applyFill="1" applyAlignment="1">
      <alignment horizontal="center" vertical="center"/>
    </xf>
    <xf numFmtId="177" fontId="1" fillId="0" borderId="0" xfId="0" applyNumberFormat="1"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0" fontId="5" fillId="0" borderId="1" xfId="0" applyFont="1" applyFill="1" applyBorder="1" applyAlignment="1">
      <alignment horizontal="center" vertical="center" wrapText="1"/>
    </xf>
    <xf numFmtId="49" fontId="5" fillId="0" borderId="1" xfId="49" applyNumberFormat="1" applyFont="1" applyFill="1" applyBorder="1" applyAlignment="1" applyProtection="1">
      <alignment horizontal="center" vertical="center" wrapText="1"/>
    </xf>
    <xf numFmtId="176" fontId="5" fillId="0" borderId="1" xfId="49"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50" applyNumberFormat="1" applyFont="1" applyFill="1" applyBorder="1" applyAlignment="1" applyProtection="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4" fillId="2" borderId="0" xfId="0" applyNumberFormat="1" applyFont="1" applyFill="1" applyAlignment="1">
      <alignment horizontal="center" vertical="center"/>
    </xf>
    <xf numFmtId="177" fontId="4" fillId="0" borderId="0" xfId="0" applyNumberFormat="1" applyFont="1" applyFill="1" applyAlignment="1">
      <alignment horizontal="center" vertical="center"/>
    </xf>
    <xf numFmtId="176" fontId="5" fillId="2" borderId="1" xfId="49" applyNumberFormat="1" applyFont="1" applyFill="1" applyBorder="1" applyAlignment="1" applyProtection="1">
      <alignment horizontal="center" vertical="center" wrapText="1"/>
    </xf>
    <xf numFmtId="177" fontId="5" fillId="0" borderId="1" xfId="49" applyNumberFormat="1" applyFont="1" applyFill="1" applyBorder="1" applyAlignment="1" applyProtection="1">
      <alignment horizontal="center" vertical="center" wrapText="1"/>
    </xf>
    <xf numFmtId="176" fontId="7" fillId="2"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7"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754;&#35797;&#25104;&#32489;&#32479;&#3574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Sheet3"/>
    </sheetNames>
    <sheetDataSet>
      <sheetData sheetId="0"/>
      <sheetData sheetId="1"/>
      <sheetData sheetId="2">
        <row r="2">
          <cell r="O2">
            <v>83.36</v>
          </cell>
        </row>
        <row r="3">
          <cell r="O3">
            <v>83.4</v>
          </cell>
        </row>
        <row r="4">
          <cell r="O4">
            <v>85.74</v>
          </cell>
        </row>
        <row r="5">
          <cell r="O5">
            <v>85.3</v>
          </cell>
        </row>
        <row r="6">
          <cell r="O6">
            <v>83.34</v>
          </cell>
        </row>
        <row r="7">
          <cell r="O7">
            <v>86.1</v>
          </cell>
        </row>
        <row r="8">
          <cell r="O8">
            <v>0</v>
          </cell>
        </row>
        <row r="9">
          <cell r="O9">
            <v>79.5</v>
          </cell>
        </row>
        <row r="10">
          <cell r="O10">
            <v>82.16</v>
          </cell>
        </row>
        <row r="11">
          <cell r="O11">
            <v>83.04</v>
          </cell>
        </row>
        <row r="12">
          <cell r="O12">
            <v>80.96</v>
          </cell>
        </row>
        <row r="13">
          <cell r="O13">
            <v>77.48</v>
          </cell>
        </row>
        <row r="14">
          <cell r="O14">
            <v>71.32</v>
          </cell>
        </row>
        <row r="15">
          <cell r="O15">
            <v>73.02</v>
          </cell>
        </row>
        <row r="16">
          <cell r="O16">
            <v>75.88</v>
          </cell>
        </row>
        <row r="17">
          <cell r="O17">
            <v>75.82</v>
          </cell>
        </row>
        <row r="18">
          <cell r="O18">
            <v>78.86</v>
          </cell>
        </row>
        <row r="19">
          <cell r="O19">
            <v>81.32</v>
          </cell>
        </row>
        <row r="20">
          <cell r="O20">
            <v>71.68</v>
          </cell>
        </row>
        <row r="21">
          <cell r="O21">
            <v>64.84</v>
          </cell>
        </row>
        <row r="22">
          <cell r="O22">
            <v>77.34</v>
          </cell>
        </row>
        <row r="23">
          <cell r="O23">
            <v>75.32</v>
          </cell>
        </row>
        <row r="24">
          <cell r="O24">
            <v>73.74</v>
          </cell>
        </row>
        <row r="25">
          <cell r="O25">
            <v>81.54</v>
          </cell>
        </row>
        <row r="26">
          <cell r="O26">
            <v>77.74</v>
          </cell>
        </row>
        <row r="27">
          <cell r="O27">
            <v>76.42</v>
          </cell>
        </row>
        <row r="28">
          <cell r="O28">
            <v>76.04</v>
          </cell>
        </row>
        <row r="29">
          <cell r="O29">
            <v>78.46</v>
          </cell>
        </row>
        <row r="30">
          <cell r="O30">
            <v>78.8</v>
          </cell>
        </row>
        <row r="31">
          <cell r="O31">
            <v>78.2</v>
          </cell>
        </row>
        <row r="32">
          <cell r="O32">
            <v>83.48</v>
          </cell>
        </row>
        <row r="33">
          <cell r="O33">
            <v>80.54</v>
          </cell>
        </row>
        <row r="34">
          <cell r="O34">
            <v>81</v>
          </cell>
        </row>
        <row r="35">
          <cell r="O35">
            <v>73.5</v>
          </cell>
        </row>
        <row r="36">
          <cell r="O36">
            <v>73</v>
          </cell>
        </row>
        <row r="37">
          <cell r="O37">
            <v>81.12</v>
          </cell>
        </row>
        <row r="38">
          <cell r="O38">
            <v>75.22</v>
          </cell>
        </row>
        <row r="39">
          <cell r="O39">
            <v>80.58</v>
          </cell>
        </row>
        <row r="40">
          <cell r="O40">
            <v>0</v>
          </cell>
        </row>
        <row r="41">
          <cell r="O41">
            <v>75.72</v>
          </cell>
        </row>
        <row r="42">
          <cell r="O42">
            <v>70.38</v>
          </cell>
        </row>
        <row r="43">
          <cell r="O43">
            <v>74.82</v>
          </cell>
        </row>
        <row r="44">
          <cell r="O44">
            <v>75.62</v>
          </cell>
        </row>
        <row r="45">
          <cell r="O45">
            <v>73.62</v>
          </cell>
        </row>
        <row r="46">
          <cell r="O46">
            <v>0</v>
          </cell>
        </row>
        <row r="47">
          <cell r="O47">
            <v>73.14</v>
          </cell>
        </row>
        <row r="48">
          <cell r="O48">
            <v>83.06</v>
          </cell>
        </row>
        <row r="49">
          <cell r="O49">
            <v>75.84</v>
          </cell>
        </row>
        <row r="50">
          <cell r="O50">
            <v>73.74</v>
          </cell>
        </row>
        <row r="51">
          <cell r="O51">
            <v>65.16</v>
          </cell>
        </row>
        <row r="52">
          <cell r="O52">
            <v>81.7</v>
          </cell>
        </row>
        <row r="53">
          <cell r="O53">
            <v>83.9</v>
          </cell>
        </row>
        <row r="54">
          <cell r="O54">
            <v>0</v>
          </cell>
        </row>
        <row r="55">
          <cell r="O55">
            <v>76.2</v>
          </cell>
        </row>
        <row r="56">
          <cell r="O56">
            <v>81.9</v>
          </cell>
        </row>
        <row r="57">
          <cell r="O57">
            <v>76.08</v>
          </cell>
        </row>
        <row r="58">
          <cell r="O58">
            <v>81.76</v>
          </cell>
        </row>
        <row r="59">
          <cell r="O59">
            <v>82.8</v>
          </cell>
        </row>
        <row r="60">
          <cell r="O60">
            <v>76.76</v>
          </cell>
        </row>
        <row r="61">
          <cell r="O61">
            <v>0</v>
          </cell>
        </row>
        <row r="62">
          <cell r="O62">
            <v>84.84</v>
          </cell>
        </row>
        <row r="63">
          <cell r="O63">
            <v>61.3</v>
          </cell>
        </row>
        <row r="64">
          <cell r="O64">
            <v>80.4</v>
          </cell>
        </row>
        <row r="65">
          <cell r="O65">
            <v>71.48</v>
          </cell>
        </row>
        <row r="66">
          <cell r="O66">
            <v>68.88</v>
          </cell>
        </row>
        <row r="67">
          <cell r="O67">
            <v>67.4</v>
          </cell>
        </row>
        <row r="68">
          <cell r="O68">
            <v>80.8</v>
          </cell>
        </row>
        <row r="69">
          <cell r="O69">
            <v>63.7</v>
          </cell>
        </row>
        <row r="70">
          <cell r="O70">
            <v>86.98</v>
          </cell>
        </row>
        <row r="71">
          <cell r="O71">
            <v>82.12</v>
          </cell>
        </row>
        <row r="72">
          <cell r="O72">
            <v>83.1</v>
          </cell>
        </row>
        <row r="73">
          <cell r="O73">
            <v>80.02</v>
          </cell>
        </row>
        <row r="74">
          <cell r="O74">
            <v>81.1</v>
          </cell>
        </row>
        <row r="75">
          <cell r="O75">
            <v>79.2</v>
          </cell>
        </row>
        <row r="76">
          <cell r="O76">
            <v>76.2</v>
          </cell>
        </row>
        <row r="77">
          <cell r="O77">
            <v>77.42</v>
          </cell>
        </row>
        <row r="78">
          <cell r="O78">
            <v>0</v>
          </cell>
        </row>
        <row r="79">
          <cell r="O79">
            <v>60.14</v>
          </cell>
        </row>
        <row r="80">
          <cell r="O80">
            <v>57.58</v>
          </cell>
        </row>
        <row r="81">
          <cell r="O81">
            <v>51.02</v>
          </cell>
        </row>
        <row r="82">
          <cell r="O82">
            <v>73.4</v>
          </cell>
        </row>
        <row r="83">
          <cell r="O83">
            <v>63.6</v>
          </cell>
        </row>
        <row r="84">
          <cell r="O84">
            <v>71.16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6"/>
  <sheetViews>
    <sheetView tabSelected="1" workbookViewId="0">
      <selection activeCell="O9" sqref="O9"/>
    </sheetView>
  </sheetViews>
  <sheetFormatPr defaultColWidth="9" defaultRowHeight="13.5"/>
  <cols>
    <col min="1" max="1" width="4.94166666666667" style="1" customWidth="1"/>
    <col min="2" max="2" width="7.94166666666667" style="1" customWidth="1"/>
    <col min="3" max="3" width="13.8333333333333" style="1" customWidth="1"/>
    <col min="4" max="4" width="20.6916666666667" style="1" customWidth="1"/>
    <col min="5" max="5" width="13.8083333333333" style="1" customWidth="1"/>
    <col min="6" max="6" width="16.425" style="1" customWidth="1"/>
    <col min="7" max="7" width="6.05833333333333" style="1" customWidth="1"/>
    <col min="8" max="8" width="9" style="3"/>
    <col min="9" max="9" width="8.25833333333333" style="3" customWidth="1"/>
    <col min="10" max="10" width="7.86666666666667" style="4" customWidth="1"/>
    <col min="11" max="11" width="9.5" style="3" customWidth="1"/>
    <col min="12" max="12" width="6.75833333333333" style="3" customWidth="1"/>
    <col min="13" max="13" width="9.88333333333333" style="5" customWidth="1"/>
    <col min="14" max="14" width="8.90833333333333" style="1" customWidth="1"/>
    <col min="15" max="16384" width="9" style="1"/>
  </cols>
  <sheetData>
    <row r="1" s="1" customFormat="1" ht="24" customHeight="1" spans="1:13">
      <c r="A1" s="6" t="s">
        <v>0</v>
      </c>
      <c r="B1" s="6"/>
      <c r="H1" s="3"/>
      <c r="I1" s="3"/>
      <c r="J1" s="4"/>
      <c r="K1" s="3"/>
      <c r="L1" s="3"/>
      <c r="M1" s="5"/>
    </row>
    <row r="2" s="1" customFormat="1" ht="36" customHeight="1" spans="1:14">
      <c r="A2" s="7" t="s">
        <v>1</v>
      </c>
      <c r="B2" s="7"/>
      <c r="C2" s="7"/>
      <c r="D2" s="7"/>
      <c r="E2" s="7"/>
      <c r="F2" s="7"/>
      <c r="G2" s="7"/>
      <c r="H2" s="8"/>
      <c r="I2" s="8"/>
      <c r="J2" s="18"/>
      <c r="K2" s="8"/>
      <c r="L2" s="8"/>
      <c r="M2" s="19"/>
      <c r="N2" s="7"/>
    </row>
    <row r="3" s="2" customFormat="1" ht="41.1" customHeight="1" spans="1:15">
      <c r="A3" s="9" t="s">
        <v>2</v>
      </c>
      <c r="B3" s="9" t="s">
        <v>3</v>
      </c>
      <c r="C3" s="9" t="s">
        <v>4</v>
      </c>
      <c r="D3" s="10" t="s">
        <v>5</v>
      </c>
      <c r="E3" s="10" t="s">
        <v>6</v>
      </c>
      <c r="F3" s="10" t="s">
        <v>7</v>
      </c>
      <c r="G3" s="10" t="s">
        <v>8</v>
      </c>
      <c r="H3" s="11" t="s">
        <v>9</v>
      </c>
      <c r="I3" s="11" t="s">
        <v>10</v>
      </c>
      <c r="J3" s="20" t="s">
        <v>11</v>
      </c>
      <c r="K3" s="11" t="s">
        <v>12</v>
      </c>
      <c r="L3" s="11" t="s">
        <v>13</v>
      </c>
      <c r="M3" s="21" t="s">
        <v>14</v>
      </c>
      <c r="N3" s="10" t="s">
        <v>15</v>
      </c>
      <c r="O3" s="10" t="s">
        <v>16</v>
      </c>
    </row>
    <row r="4" s="1" customFormat="1" ht="30" customHeight="1" spans="1:15">
      <c r="A4" s="12">
        <v>1</v>
      </c>
      <c r="B4" s="13" t="s">
        <v>17</v>
      </c>
      <c r="C4" s="14" t="s">
        <v>18</v>
      </c>
      <c r="D4" s="15" t="s">
        <v>19</v>
      </c>
      <c r="E4" s="15" t="s">
        <v>20</v>
      </c>
      <c r="F4" s="15" t="s">
        <v>21</v>
      </c>
      <c r="G4" s="15">
        <v>1</v>
      </c>
      <c r="H4" s="16">
        <v>72</v>
      </c>
      <c r="I4" s="16">
        <f t="shared" ref="I4:I67" si="0">H4*0.4</f>
        <v>28.8</v>
      </c>
      <c r="J4" s="22">
        <f>[1]Sheet3!O52</f>
        <v>81.7</v>
      </c>
      <c r="K4" s="17">
        <f t="shared" ref="K4:K67" si="1">J4*0.6</f>
        <v>49.02</v>
      </c>
      <c r="L4" s="16">
        <f t="shared" ref="L4:L67" si="2">I4+K4</f>
        <v>77.82</v>
      </c>
      <c r="M4" s="23">
        <v>1</v>
      </c>
      <c r="N4" s="24" t="str">
        <f t="shared" ref="N4:N9" si="3">IF(M4&gt;1,"否","是")</f>
        <v>是</v>
      </c>
      <c r="O4" s="25"/>
    </row>
    <row r="5" s="1" customFormat="1" ht="30" customHeight="1" spans="1:15">
      <c r="A5" s="12">
        <v>2</v>
      </c>
      <c r="B5" s="13" t="s">
        <v>22</v>
      </c>
      <c r="C5" s="12" t="s">
        <v>23</v>
      </c>
      <c r="D5" s="15" t="s">
        <v>19</v>
      </c>
      <c r="E5" s="15" t="s">
        <v>20</v>
      </c>
      <c r="F5" s="15" t="s">
        <v>21</v>
      </c>
      <c r="G5" s="15">
        <v>1</v>
      </c>
      <c r="H5" s="17">
        <v>67.8333333333333</v>
      </c>
      <c r="I5" s="16">
        <f t="shared" si="0"/>
        <v>27.1333333333333</v>
      </c>
      <c r="J5" s="22">
        <f>[1]Sheet3!O53</f>
        <v>83.9</v>
      </c>
      <c r="K5" s="17">
        <f t="shared" si="1"/>
        <v>50.34</v>
      </c>
      <c r="L5" s="16">
        <f t="shared" si="2"/>
        <v>77.4733333333333</v>
      </c>
      <c r="M5" s="26">
        <v>2</v>
      </c>
      <c r="N5" s="24" t="str">
        <f t="shared" si="3"/>
        <v>否</v>
      </c>
      <c r="O5" s="25"/>
    </row>
    <row r="6" s="1" customFormat="1" ht="30" customHeight="1" spans="1:15">
      <c r="A6" s="12">
        <v>3</v>
      </c>
      <c r="B6" s="13" t="s">
        <v>24</v>
      </c>
      <c r="C6" s="12" t="s">
        <v>25</v>
      </c>
      <c r="D6" s="15" t="s">
        <v>19</v>
      </c>
      <c r="E6" s="15" t="s">
        <v>20</v>
      </c>
      <c r="F6" s="15" t="s">
        <v>21</v>
      </c>
      <c r="G6" s="15">
        <v>1</v>
      </c>
      <c r="H6" s="17">
        <v>67.5</v>
      </c>
      <c r="I6" s="16">
        <f t="shared" si="0"/>
        <v>27</v>
      </c>
      <c r="J6" s="22">
        <f>[1]Sheet3!O54</f>
        <v>0</v>
      </c>
      <c r="K6" s="17">
        <f t="shared" si="1"/>
        <v>0</v>
      </c>
      <c r="L6" s="16">
        <f t="shared" si="2"/>
        <v>27</v>
      </c>
      <c r="M6" s="26">
        <v>3</v>
      </c>
      <c r="N6" s="24" t="str">
        <f t="shared" si="3"/>
        <v>否</v>
      </c>
      <c r="O6" s="25" t="s">
        <v>26</v>
      </c>
    </row>
    <row r="7" s="1" customFormat="1" ht="30" customHeight="1" spans="1:15">
      <c r="A7" s="12">
        <v>4</v>
      </c>
      <c r="B7" s="13" t="s">
        <v>27</v>
      </c>
      <c r="C7" s="14" t="s">
        <v>28</v>
      </c>
      <c r="D7" s="15" t="s">
        <v>29</v>
      </c>
      <c r="E7" s="15" t="s">
        <v>30</v>
      </c>
      <c r="F7" s="15" t="s">
        <v>31</v>
      </c>
      <c r="G7" s="15">
        <v>1</v>
      </c>
      <c r="H7" s="16">
        <v>71.5</v>
      </c>
      <c r="I7" s="16">
        <f t="shared" si="0"/>
        <v>28.6</v>
      </c>
      <c r="J7" s="22">
        <f>[1]Sheet3!O13</f>
        <v>77.48</v>
      </c>
      <c r="K7" s="17">
        <f t="shared" si="1"/>
        <v>46.488</v>
      </c>
      <c r="L7" s="16">
        <f t="shared" si="2"/>
        <v>75.088</v>
      </c>
      <c r="M7" s="23">
        <v>1</v>
      </c>
      <c r="N7" s="24" t="str">
        <f t="shared" si="3"/>
        <v>是</v>
      </c>
      <c r="O7" s="25"/>
    </row>
    <row r="8" s="1" customFormat="1" ht="30" customHeight="1" spans="1:15">
      <c r="A8" s="12">
        <v>5</v>
      </c>
      <c r="B8" s="13" t="s">
        <v>32</v>
      </c>
      <c r="C8" s="14" t="s">
        <v>33</v>
      </c>
      <c r="D8" s="15" t="s">
        <v>29</v>
      </c>
      <c r="E8" s="15" t="s">
        <v>30</v>
      </c>
      <c r="F8" s="15" t="s">
        <v>31</v>
      </c>
      <c r="G8" s="15">
        <v>1</v>
      </c>
      <c r="H8" s="17">
        <v>67.3333333333333</v>
      </c>
      <c r="I8" s="16">
        <f t="shared" si="0"/>
        <v>26.9333333333333</v>
      </c>
      <c r="J8" s="22">
        <f>[1]Sheet3!O14</f>
        <v>71.32</v>
      </c>
      <c r="K8" s="17">
        <f t="shared" si="1"/>
        <v>42.792</v>
      </c>
      <c r="L8" s="16">
        <f t="shared" si="2"/>
        <v>69.7253333333333</v>
      </c>
      <c r="M8" s="26">
        <v>3</v>
      </c>
      <c r="N8" s="24" t="str">
        <f t="shared" si="3"/>
        <v>否</v>
      </c>
      <c r="O8" s="25"/>
    </row>
    <row r="9" s="1" customFormat="1" ht="30" customHeight="1" spans="1:15">
      <c r="A9" s="12">
        <v>6</v>
      </c>
      <c r="B9" s="13" t="s">
        <v>34</v>
      </c>
      <c r="C9" s="14" t="s">
        <v>35</v>
      </c>
      <c r="D9" s="15" t="s">
        <v>29</v>
      </c>
      <c r="E9" s="15" t="s">
        <v>30</v>
      </c>
      <c r="F9" s="15" t="s">
        <v>31</v>
      </c>
      <c r="G9" s="15">
        <v>1</v>
      </c>
      <c r="H9" s="17">
        <v>67.3333333333333</v>
      </c>
      <c r="I9" s="16">
        <f t="shared" si="0"/>
        <v>26.9333333333333</v>
      </c>
      <c r="J9" s="22">
        <f>[1]Sheet3!O15</f>
        <v>73.02</v>
      </c>
      <c r="K9" s="17">
        <f t="shared" si="1"/>
        <v>43.812</v>
      </c>
      <c r="L9" s="16">
        <f t="shared" si="2"/>
        <v>70.7453333333333</v>
      </c>
      <c r="M9" s="26">
        <v>2</v>
      </c>
      <c r="N9" s="24" t="str">
        <f t="shared" si="3"/>
        <v>否</v>
      </c>
      <c r="O9" s="25"/>
    </row>
    <row r="10" s="1" customFormat="1" ht="30" customHeight="1" spans="1:15">
      <c r="A10" s="12">
        <v>7</v>
      </c>
      <c r="B10" s="13" t="s">
        <v>36</v>
      </c>
      <c r="C10" s="12" t="s">
        <v>37</v>
      </c>
      <c r="D10" s="15" t="s">
        <v>29</v>
      </c>
      <c r="E10" s="15" t="s">
        <v>38</v>
      </c>
      <c r="F10" s="15" t="s">
        <v>39</v>
      </c>
      <c r="G10" s="15">
        <v>2</v>
      </c>
      <c r="H10" s="17">
        <v>67.3333333333333</v>
      </c>
      <c r="I10" s="16">
        <f t="shared" si="0"/>
        <v>26.9333333333333</v>
      </c>
      <c r="J10" s="27">
        <f>[1]Sheet3!O16</f>
        <v>75.88</v>
      </c>
      <c r="K10" s="17">
        <f t="shared" si="1"/>
        <v>45.528</v>
      </c>
      <c r="L10" s="16">
        <f t="shared" si="2"/>
        <v>72.4613333333333</v>
      </c>
      <c r="M10" s="26">
        <v>3</v>
      </c>
      <c r="N10" s="24" t="str">
        <f t="shared" ref="N10:N15" si="4">IF(M10&gt;2,"否","是")</f>
        <v>否</v>
      </c>
      <c r="O10" s="25"/>
    </row>
    <row r="11" s="1" customFormat="1" ht="30" customHeight="1" spans="1:15">
      <c r="A11" s="12">
        <v>8</v>
      </c>
      <c r="B11" s="13" t="s">
        <v>40</v>
      </c>
      <c r="C11" s="12" t="s">
        <v>41</v>
      </c>
      <c r="D11" s="15" t="s">
        <v>29</v>
      </c>
      <c r="E11" s="15" t="s">
        <v>38</v>
      </c>
      <c r="F11" s="15" t="s">
        <v>39</v>
      </c>
      <c r="G11" s="15">
        <v>2</v>
      </c>
      <c r="H11" s="17">
        <v>67.1666666666667</v>
      </c>
      <c r="I11" s="16">
        <f t="shared" si="0"/>
        <v>26.8666666666667</v>
      </c>
      <c r="J11" s="27">
        <f>[1]Sheet3!O17</f>
        <v>75.82</v>
      </c>
      <c r="K11" s="17">
        <f t="shared" si="1"/>
        <v>45.492</v>
      </c>
      <c r="L11" s="16">
        <f t="shared" si="2"/>
        <v>72.3586666666667</v>
      </c>
      <c r="M11" s="26">
        <v>4</v>
      </c>
      <c r="N11" s="24" t="str">
        <f t="shared" si="4"/>
        <v>否</v>
      </c>
      <c r="O11" s="25"/>
    </row>
    <row r="12" s="1" customFormat="1" ht="30" customHeight="1" spans="1:15">
      <c r="A12" s="12">
        <v>9</v>
      </c>
      <c r="B12" s="13" t="s">
        <v>42</v>
      </c>
      <c r="C12" s="12" t="s">
        <v>43</v>
      </c>
      <c r="D12" s="15" t="s">
        <v>29</v>
      </c>
      <c r="E12" s="15" t="s">
        <v>38</v>
      </c>
      <c r="F12" s="15" t="s">
        <v>39</v>
      </c>
      <c r="G12" s="15">
        <v>2</v>
      </c>
      <c r="H12" s="17">
        <v>65.8333333333333</v>
      </c>
      <c r="I12" s="16">
        <f t="shared" si="0"/>
        <v>26.3333333333333</v>
      </c>
      <c r="J12" s="27">
        <f>[1]Sheet3!O18</f>
        <v>78.86</v>
      </c>
      <c r="K12" s="17">
        <f t="shared" si="1"/>
        <v>47.316</v>
      </c>
      <c r="L12" s="16">
        <f t="shared" si="2"/>
        <v>73.6493333333333</v>
      </c>
      <c r="M12" s="26">
        <v>2</v>
      </c>
      <c r="N12" s="24" t="str">
        <f t="shared" si="4"/>
        <v>是</v>
      </c>
      <c r="O12" s="25"/>
    </row>
    <row r="13" s="1" customFormat="1" ht="30" customHeight="1" spans="1:15">
      <c r="A13" s="12">
        <v>10</v>
      </c>
      <c r="B13" s="13" t="s">
        <v>44</v>
      </c>
      <c r="C13" s="12" t="s">
        <v>45</v>
      </c>
      <c r="D13" s="15" t="s">
        <v>29</v>
      </c>
      <c r="E13" s="15" t="s">
        <v>38</v>
      </c>
      <c r="F13" s="15" t="s">
        <v>39</v>
      </c>
      <c r="G13" s="15">
        <v>2</v>
      </c>
      <c r="H13" s="17">
        <v>64.8333333333333</v>
      </c>
      <c r="I13" s="16">
        <f t="shared" si="0"/>
        <v>25.9333333333333</v>
      </c>
      <c r="J13" s="27">
        <f>[1]Sheet3!O19</f>
        <v>81.32</v>
      </c>
      <c r="K13" s="17">
        <f t="shared" si="1"/>
        <v>48.792</v>
      </c>
      <c r="L13" s="16">
        <f t="shared" si="2"/>
        <v>74.7253333333333</v>
      </c>
      <c r="M13" s="26">
        <v>1</v>
      </c>
      <c r="N13" s="24" t="str">
        <f t="shared" si="4"/>
        <v>是</v>
      </c>
      <c r="O13" s="25"/>
    </row>
    <row r="14" s="1" customFormat="1" ht="30" customHeight="1" spans="1:15">
      <c r="A14" s="12">
        <v>11</v>
      </c>
      <c r="B14" s="13" t="s">
        <v>46</v>
      </c>
      <c r="C14" s="12" t="s">
        <v>47</v>
      </c>
      <c r="D14" s="15" t="s">
        <v>29</v>
      </c>
      <c r="E14" s="15" t="s">
        <v>38</v>
      </c>
      <c r="F14" s="15" t="s">
        <v>39</v>
      </c>
      <c r="G14" s="15">
        <v>2</v>
      </c>
      <c r="H14" s="17">
        <v>62.5</v>
      </c>
      <c r="I14" s="16">
        <f t="shared" si="0"/>
        <v>25</v>
      </c>
      <c r="J14" s="27">
        <f>[1]Sheet3!O20</f>
        <v>71.68</v>
      </c>
      <c r="K14" s="17">
        <f t="shared" si="1"/>
        <v>43.008</v>
      </c>
      <c r="L14" s="16">
        <f t="shared" si="2"/>
        <v>68.008</v>
      </c>
      <c r="M14" s="26">
        <v>5</v>
      </c>
      <c r="N14" s="24" t="str">
        <f t="shared" si="4"/>
        <v>否</v>
      </c>
      <c r="O14" s="25"/>
    </row>
    <row r="15" s="1" customFormat="1" ht="30" customHeight="1" spans="1:15">
      <c r="A15" s="12">
        <v>12</v>
      </c>
      <c r="B15" s="13" t="s">
        <v>48</v>
      </c>
      <c r="C15" s="12" t="s">
        <v>49</v>
      </c>
      <c r="D15" s="15" t="s">
        <v>29</v>
      </c>
      <c r="E15" s="15" t="s">
        <v>38</v>
      </c>
      <c r="F15" s="15" t="s">
        <v>39</v>
      </c>
      <c r="G15" s="15">
        <v>2</v>
      </c>
      <c r="H15" s="17">
        <v>59.3333333333333</v>
      </c>
      <c r="I15" s="16">
        <f t="shared" si="0"/>
        <v>23.7333333333333</v>
      </c>
      <c r="J15" s="27">
        <f>[1]Sheet3!O21</f>
        <v>64.84</v>
      </c>
      <c r="K15" s="17">
        <f t="shared" si="1"/>
        <v>38.904</v>
      </c>
      <c r="L15" s="16">
        <f t="shared" si="2"/>
        <v>62.6373333333333</v>
      </c>
      <c r="M15" s="26">
        <v>6</v>
      </c>
      <c r="N15" s="24" t="str">
        <f t="shared" si="4"/>
        <v>否</v>
      </c>
      <c r="O15" s="25"/>
    </row>
    <row r="16" s="1" customFormat="1" ht="30" customHeight="1" spans="1:15">
      <c r="A16" s="12">
        <v>13</v>
      </c>
      <c r="B16" s="13" t="s">
        <v>50</v>
      </c>
      <c r="C16" s="12" t="s">
        <v>51</v>
      </c>
      <c r="D16" s="15" t="s">
        <v>52</v>
      </c>
      <c r="E16" s="15" t="s">
        <v>53</v>
      </c>
      <c r="F16" s="15" t="s">
        <v>54</v>
      </c>
      <c r="G16" s="15">
        <v>1</v>
      </c>
      <c r="H16" s="17">
        <v>63.3333333333333</v>
      </c>
      <c r="I16" s="16">
        <f t="shared" si="0"/>
        <v>25.3333333333333</v>
      </c>
      <c r="J16" s="27">
        <f>[1]Sheet3!O2</f>
        <v>83.36</v>
      </c>
      <c r="K16" s="17">
        <f t="shared" si="1"/>
        <v>50.016</v>
      </c>
      <c r="L16" s="16">
        <f t="shared" si="2"/>
        <v>75.3493333333333</v>
      </c>
      <c r="M16" s="26">
        <v>1</v>
      </c>
      <c r="N16" s="24" t="str">
        <f>IF(M16&gt;1,"否","是")</f>
        <v>是</v>
      </c>
      <c r="O16" s="25"/>
    </row>
    <row r="17" s="1" customFormat="1" ht="30" customHeight="1" spans="1:15">
      <c r="A17" s="12">
        <v>14</v>
      </c>
      <c r="B17" s="13" t="s">
        <v>55</v>
      </c>
      <c r="C17" s="12" t="s">
        <v>56</v>
      </c>
      <c r="D17" s="15" t="s">
        <v>52</v>
      </c>
      <c r="E17" s="15" t="s">
        <v>53</v>
      </c>
      <c r="F17" s="15" t="s">
        <v>54</v>
      </c>
      <c r="G17" s="15">
        <v>1</v>
      </c>
      <c r="H17" s="17">
        <v>59.5</v>
      </c>
      <c r="I17" s="16">
        <f t="shared" si="0"/>
        <v>23.8</v>
      </c>
      <c r="J17" s="27">
        <f>[1]Sheet3!O3</f>
        <v>83.4</v>
      </c>
      <c r="K17" s="17">
        <f t="shared" si="1"/>
        <v>50.04</v>
      </c>
      <c r="L17" s="16">
        <f t="shared" si="2"/>
        <v>73.84</v>
      </c>
      <c r="M17" s="26">
        <v>2</v>
      </c>
      <c r="N17" s="24" t="str">
        <f>IF(M17&gt;1,"否","是")</f>
        <v>否</v>
      </c>
      <c r="O17" s="25"/>
    </row>
    <row r="18" s="1" customFormat="1" ht="30" customHeight="1" spans="1:15">
      <c r="A18" s="12">
        <v>15</v>
      </c>
      <c r="B18" s="13" t="s">
        <v>57</v>
      </c>
      <c r="C18" s="12" t="s">
        <v>58</v>
      </c>
      <c r="D18" s="15" t="s">
        <v>59</v>
      </c>
      <c r="E18" s="15" t="s">
        <v>60</v>
      </c>
      <c r="F18" s="15" t="s">
        <v>61</v>
      </c>
      <c r="G18" s="15">
        <v>2</v>
      </c>
      <c r="H18" s="17">
        <v>69.8333333333333</v>
      </c>
      <c r="I18" s="16">
        <f t="shared" si="0"/>
        <v>27.9333333333333</v>
      </c>
      <c r="J18" s="27">
        <f>[1]Sheet3!O58</f>
        <v>81.76</v>
      </c>
      <c r="K18" s="17">
        <f t="shared" si="1"/>
        <v>49.056</v>
      </c>
      <c r="L18" s="16">
        <f t="shared" si="2"/>
        <v>76.9893333333333</v>
      </c>
      <c r="M18" s="26">
        <v>1</v>
      </c>
      <c r="N18" s="24" t="str">
        <f t="shared" ref="N18:N23" si="5">IF(M18&gt;2,"否","是")</f>
        <v>是</v>
      </c>
      <c r="O18" s="25"/>
    </row>
    <row r="19" s="1" customFormat="1" ht="30" customHeight="1" spans="1:15">
      <c r="A19" s="12">
        <v>16</v>
      </c>
      <c r="B19" s="13" t="s">
        <v>62</v>
      </c>
      <c r="C19" s="12" t="s">
        <v>63</v>
      </c>
      <c r="D19" s="15" t="s">
        <v>59</v>
      </c>
      <c r="E19" s="15" t="s">
        <v>60</v>
      </c>
      <c r="F19" s="15" t="s">
        <v>61</v>
      </c>
      <c r="G19" s="15">
        <v>2</v>
      </c>
      <c r="H19" s="17">
        <v>65.8333333333333</v>
      </c>
      <c r="I19" s="16">
        <f t="shared" si="0"/>
        <v>26.3333333333333</v>
      </c>
      <c r="J19" s="27">
        <f>[1]Sheet3!O59</f>
        <v>82.8</v>
      </c>
      <c r="K19" s="17">
        <f t="shared" si="1"/>
        <v>49.68</v>
      </c>
      <c r="L19" s="16">
        <f t="shared" si="2"/>
        <v>76.0133333333333</v>
      </c>
      <c r="M19" s="26">
        <v>3</v>
      </c>
      <c r="N19" s="24" t="str">
        <f t="shared" si="5"/>
        <v>否</v>
      </c>
      <c r="O19" s="25"/>
    </row>
    <row r="20" s="1" customFormat="1" ht="30" customHeight="1" spans="1:15">
      <c r="A20" s="12">
        <v>17</v>
      </c>
      <c r="B20" s="13" t="s">
        <v>64</v>
      </c>
      <c r="C20" s="12" t="s">
        <v>65</v>
      </c>
      <c r="D20" s="15" t="s">
        <v>59</v>
      </c>
      <c r="E20" s="15" t="s">
        <v>60</v>
      </c>
      <c r="F20" s="15" t="s">
        <v>61</v>
      </c>
      <c r="G20" s="15">
        <v>2</v>
      </c>
      <c r="H20" s="17">
        <v>65.5</v>
      </c>
      <c r="I20" s="16">
        <f t="shared" si="0"/>
        <v>26.2</v>
      </c>
      <c r="J20" s="27">
        <f>[1]Sheet3!O60</f>
        <v>76.76</v>
      </c>
      <c r="K20" s="17">
        <f t="shared" si="1"/>
        <v>46.056</v>
      </c>
      <c r="L20" s="16">
        <f t="shared" si="2"/>
        <v>72.256</v>
      </c>
      <c r="M20" s="26">
        <v>4</v>
      </c>
      <c r="N20" s="24" t="str">
        <f t="shared" si="5"/>
        <v>否</v>
      </c>
      <c r="O20" s="25"/>
    </row>
    <row r="21" s="1" customFormat="1" ht="30" customHeight="1" spans="1:15">
      <c r="A21" s="12">
        <v>18</v>
      </c>
      <c r="B21" s="13" t="s">
        <v>66</v>
      </c>
      <c r="C21" s="12" t="s">
        <v>67</v>
      </c>
      <c r="D21" s="15" t="s">
        <v>59</v>
      </c>
      <c r="E21" s="15" t="s">
        <v>60</v>
      </c>
      <c r="F21" s="15" t="s">
        <v>61</v>
      </c>
      <c r="G21" s="15">
        <v>2</v>
      </c>
      <c r="H21" s="17">
        <v>65.3333333333333</v>
      </c>
      <c r="I21" s="16">
        <f t="shared" si="0"/>
        <v>26.1333333333333</v>
      </c>
      <c r="J21" s="27">
        <f>[1]Sheet3!O61</f>
        <v>0</v>
      </c>
      <c r="K21" s="17">
        <f t="shared" si="1"/>
        <v>0</v>
      </c>
      <c r="L21" s="16">
        <f t="shared" si="2"/>
        <v>26.1333333333333</v>
      </c>
      <c r="M21" s="26">
        <v>6</v>
      </c>
      <c r="N21" s="24" t="str">
        <f t="shared" si="5"/>
        <v>否</v>
      </c>
      <c r="O21" s="25" t="s">
        <v>26</v>
      </c>
    </row>
    <row r="22" s="1" customFormat="1" ht="30" customHeight="1" spans="1:15">
      <c r="A22" s="12">
        <v>19</v>
      </c>
      <c r="B22" s="13" t="s">
        <v>68</v>
      </c>
      <c r="C22" s="12" t="s">
        <v>69</v>
      </c>
      <c r="D22" s="15" t="s">
        <v>59</v>
      </c>
      <c r="E22" s="15" t="s">
        <v>60</v>
      </c>
      <c r="F22" s="15" t="s">
        <v>61</v>
      </c>
      <c r="G22" s="15">
        <v>2</v>
      </c>
      <c r="H22" s="17">
        <v>65.1666666666667</v>
      </c>
      <c r="I22" s="16">
        <f t="shared" si="0"/>
        <v>26.0666666666667</v>
      </c>
      <c r="J22" s="27">
        <f>[1]Sheet3!O62</f>
        <v>84.84</v>
      </c>
      <c r="K22" s="17">
        <f t="shared" si="1"/>
        <v>50.904</v>
      </c>
      <c r="L22" s="16">
        <f t="shared" si="2"/>
        <v>76.9706666666667</v>
      </c>
      <c r="M22" s="26">
        <v>2</v>
      </c>
      <c r="N22" s="24" t="str">
        <f t="shared" si="5"/>
        <v>是</v>
      </c>
      <c r="O22" s="25"/>
    </row>
    <row r="23" s="1" customFormat="1" ht="30" customHeight="1" spans="1:15">
      <c r="A23" s="12">
        <v>20</v>
      </c>
      <c r="B23" s="13" t="s">
        <v>70</v>
      </c>
      <c r="C23" s="12" t="s">
        <v>71</v>
      </c>
      <c r="D23" s="15" t="s">
        <v>59</v>
      </c>
      <c r="E23" s="15" t="s">
        <v>60</v>
      </c>
      <c r="F23" s="15" t="s">
        <v>61</v>
      </c>
      <c r="G23" s="15">
        <v>2</v>
      </c>
      <c r="H23" s="17">
        <v>64.5</v>
      </c>
      <c r="I23" s="16">
        <f t="shared" si="0"/>
        <v>25.8</v>
      </c>
      <c r="J23" s="27">
        <f>[1]Sheet3!O63</f>
        <v>61.3</v>
      </c>
      <c r="K23" s="17">
        <f t="shared" si="1"/>
        <v>36.78</v>
      </c>
      <c r="L23" s="16">
        <f t="shared" si="2"/>
        <v>62.58</v>
      </c>
      <c r="M23" s="26">
        <v>5</v>
      </c>
      <c r="N23" s="24" t="str">
        <f t="shared" si="5"/>
        <v>否</v>
      </c>
      <c r="O23" s="25"/>
    </row>
    <row r="24" s="1" customFormat="1" ht="30" customHeight="1" spans="1:15">
      <c r="A24" s="12">
        <v>21</v>
      </c>
      <c r="B24" s="13" t="s">
        <v>72</v>
      </c>
      <c r="C24" s="12" t="s">
        <v>73</v>
      </c>
      <c r="D24" s="15" t="s">
        <v>59</v>
      </c>
      <c r="E24" s="15" t="s">
        <v>74</v>
      </c>
      <c r="F24" s="15" t="s">
        <v>75</v>
      </c>
      <c r="G24" s="15">
        <v>1</v>
      </c>
      <c r="H24" s="17">
        <v>69</v>
      </c>
      <c r="I24" s="16">
        <f t="shared" si="0"/>
        <v>27.6</v>
      </c>
      <c r="J24" s="27">
        <f>[1]Sheet3!O43</f>
        <v>74.82</v>
      </c>
      <c r="K24" s="17">
        <f t="shared" si="1"/>
        <v>44.892</v>
      </c>
      <c r="L24" s="16">
        <f t="shared" si="2"/>
        <v>72.492</v>
      </c>
      <c r="M24" s="26">
        <v>1</v>
      </c>
      <c r="N24" s="24" t="str">
        <f t="shared" ref="N24:N86" si="6">IF(M24&gt;1,"否","是")</f>
        <v>是</v>
      </c>
      <c r="O24" s="25"/>
    </row>
    <row r="25" s="1" customFormat="1" ht="30" customHeight="1" spans="1:15">
      <c r="A25" s="12">
        <v>22</v>
      </c>
      <c r="B25" s="13" t="s">
        <v>76</v>
      </c>
      <c r="C25" s="12" t="s">
        <v>77</v>
      </c>
      <c r="D25" s="15" t="s">
        <v>59</v>
      </c>
      <c r="E25" s="15" t="s">
        <v>74</v>
      </c>
      <c r="F25" s="15" t="s">
        <v>75</v>
      </c>
      <c r="G25" s="15">
        <v>1</v>
      </c>
      <c r="H25" s="17">
        <v>62.6666666666667</v>
      </c>
      <c r="I25" s="16">
        <f t="shared" si="0"/>
        <v>25.0666666666667</v>
      </c>
      <c r="J25" s="27">
        <f>[1]Sheet3!O44</f>
        <v>75.62</v>
      </c>
      <c r="K25" s="17">
        <f t="shared" si="1"/>
        <v>45.372</v>
      </c>
      <c r="L25" s="16">
        <f t="shared" si="2"/>
        <v>70.4386666666667</v>
      </c>
      <c r="M25" s="26">
        <v>2</v>
      </c>
      <c r="N25" s="24" t="str">
        <f t="shared" si="6"/>
        <v>否</v>
      </c>
      <c r="O25" s="25"/>
    </row>
    <row r="26" s="1" customFormat="1" ht="30" customHeight="1" spans="1:15">
      <c r="A26" s="12">
        <v>23</v>
      </c>
      <c r="B26" s="13" t="s">
        <v>78</v>
      </c>
      <c r="C26" s="12" t="s">
        <v>79</v>
      </c>
      <c r="D26" s="15" t="s">
        <v>59</v>
      </c>
      <c r="E26" s="15" t="s">
        <v>74</v>
      </c>
      <c r="F26" s="15" t="s">
        <v>75</v>
      </c>
      <c r="G26" s="15">
        <v>1</v>
      </c>
      <c r="H26" s="17">
        <v>60.3333333333333</v>
      </c>
      <c r="I26" s="16">
        <f t="shared" si="0"/>
        <v>24.1333333333333</v>
      </c>
      <c r="J26" s="27">
        <f>[1]Sheet3!O45</f>
        <v>73.62</v>
      </c>
      <c r="K26" s="17">
        <f t="shared" si="1"/>
        <v>44.172</v>
      </c>
      <c r="L26" s="16">
        <f t="shared" si="2"/>
        <v>68.3053333333333</v>
      </c>
      <c r="M26" s="26">
        <v>3</v>
      </c>
      <c r="N26" s="24" t="str">
        <f t="shared" si="6"/>
        <v>否</v>
      </c>
      <c r="O26" s="25"/>
    </row>
    <row r="27" s="1" customFormat="1" ht="30" customHeight="1" spans="1:15">
      <c r="A27" s="12">
        <v>24</v>
      </c>
      <c r="B27" s="13" t="s">
        <v>80</v>
      </c>
      <c r="C27" s="12" t="s">
        <v>81</v>
      </c>
      <c r="D27" s="15" t="s">
        <v>82</v>
      </c>
      <c r="E27" s="15" t="s">
        <v>83</v>
      </c>
      <c r="F27" s="15" t="s">
        <v>84</v>
      </c>
      <c r="G27" s="15">
        <v>1</v>
      </c>
      <c r="H27" s="17">
        <v>71.6666666666667</v>
      </c>
      <c r="I27" s="16">
        <f t="shared" si="0"/>
        <v>28.6666666666667</v>
      </c>
      <c r="J27" s="27">
        <f>[1]Sheet3!O22</f>
        <v>77.34</v>
      </c>
      <c r="K27" s="17">
        <f t="shared" si="1"/>
        <v>46.404</v>
      </c>
      <c r="L27" s="16">
        <f t="shared" si="2"/>
        <v>75.0706666666667</v>
      </c>
      <c r="M27" s="26">
        <v>1</v>
      </c>
      <c r="N27" s="24" t="str">
        <f t="shared" si="6"/>
        <v>是</v>
      </c>
      <c r="O27" s="25"/>
    </row>
    <row r="28" s="1" customFormat="1" ht="30" customHeight="1" spans="1:15">
      <c r="A28" s="12">
        <v>25</v>
      </c>
      <c r="B28" s="13" t="s">
        <v>85</v>
      </c>
      <c r="C28" s="12" t="s">
        <v>86</v>
      </c>
      <c r="D28" s="15" t="s">
        <v>82</v>
      </c>
      <c r="E28" s="15" t="s">
        <v>83</v>
      </c>
      <c r="F28" s="15" t="s">
        <v>84</v>
      </c>
      <c r="G28" s="15">
        <v>1</v>
      </c>
      <c r="H28" s="17">
        <v>70.6666666666667</v>
      </c>
      <c r="I28" s="16">
        <f t="shared" si="0"/>
        <v>28.2666666666667</v>
      </c>
      <c r="J28" s="27">
        <f>[1]Sheet3!O23</f>
        <v>75.32</v>
      </c>
      <c r="K28" s="17">
        <f t="shared" si="1"/>
        <v>45.192</v>
      </c>
      <c r="L28" s="16">
        <f t="shared" si="2"/>
        <v>73.4586666666667</v>
      </c>
      <c r="M28" s="26">
        <v>2</v>
      </c>
      <c r="N28" s="24" t="str">
        <f t="shared" si="6"/>
        <v>否</v>
      </c>
      <c r="O28" s="25"/>
    </row>
    <row r="29" s="1" customFormat="1" ht="30" customHeight="1" spans="1:15">
      <c r="A29" s="12">
        <v>26</v>
      </c>
      <c r="B29" s="13" t="s">
        <v>87</v>
      </c>
      <c r="C29" s="12" t="s">
        <v>88</v>
      </c>
      <c r="D29" s="15" t="s">
        <v>82</v>
      </c>
      <c r="E29" s="15" t="s">
        <v>83</v>
      </c>
      <c r="F29" s="15" t="s">
        <v>84</v>
      </c>
      <c r="G29" s="15">
        <v>1</v>
      </c>
      <c r="H29" s="17">
        <v>69.6666666666667</v>
      </c>
      <c r="I29" s="16">
        <f t="shared" si="0"/>
        <v>27.8666666666667</v>
      </c>
      <c r="J29" s="27">
        <f>[1]Sheet3!O24</f>
        <v>73.74</v>
      </c>
      <c r="K29" s="17">
        <f t="shared" si="1"/>
        <v>44.244</v>
      </c>
      <c r="L29" s="16">
        <f t="shared" si="2"/>
        <v>72.1106666666667</v>
      </c>
      <c r="M29" s="26">
        <v>3</v>
      </c>
      <c r="N29" s="24" t="str">
        <f t="shared" si="6"/>
        <v>否</v>
      </c>
      <c r="O29" s="25"/>
    </row>
    <row r="30" s="1" customFormat="1" ht="30" customHeight="1" spans="1:15">
      <c r="A30" s="12">
        <v>27</v>
      </c>
      <c r="B30" s="13" t="s">
        <v>89</v>
      </c>
      <c r="C30" s="12" t="s">
        <v>90</v>
      </c>
      <c r="D30" s="15" t="s">
        <v>91</v>
      </c>
      <c r="E30" s="15" t="s">
        <v>92</v>
      </c>
      <c r="F30" s="15" t="s">
        <v>93</v>
      </c>
      <c r="G30" s="15">
        <v>1</v>
      </c>
      <c r="H30" s="17">
        <v>73.3333333333333</v>
      </c>
      <c r="I30" s="16">
        <f t="shared" si="0"/>
        <v>29.3333333333333</v>
      </c>
      <c r="J30" s="27">
        <f>[1]Sheet3!O64</f>
        <v>80.4</v>
      </c>
      <c r="K30" s="17">
        <f t="shared" si="1"/>
        <v>48.24</v>
      </c>
      <c r="L30" s="16">
        <f t="shared" si="2"/>
        <v>77.5733333333333</v>
      </c>
      <c r="M30" s="26">
        <v>1</v>
      </c>
      <c r="N30" s="24" t="str">
        <f t="shared" si="6"/>
        <v>是</v>
      </c>
      <c r="O30" s="25"/>
    </row>
    <row r="31" s="1" customFormat="1" ht="30" customHeight="1" spans="1:15">
      <c r="A31" s="12">
        <v>28</v>
      </c>
      <c r="B31" s="13" t="s">
        <v>94</v>
      </c>
      <c r="C31" s="12" t="s">
        <v>95</v>
      </c>
      <c r="D31" s="15" t="s">
        <v>91</v>
      </c>
      <c r="E31" s="15" t="s">
        <v>92</v>
      </c>
      <c r="F31" s="15" t="s">
        <v>93</v>
      </c>
      <c r="G31" s="15">
        <v>1</v>
      </c>
      <c r="H31" s="17">
        <v>70.6666666666667</v>
      </c>
      <c r="I31" s="16">
        <f t="shared" si="0"/>
        <v>28.2666666666667</v>
      </c>
      <c r="J31" s="27">
        <f>[1]Sheet3!O65</f>
        <v>71.48</v>
      </c>
      <c r="K31" s="17">
        <f t="shared" si="1"/>
        <v>42.888</v>
      </c>
      <c r="L31" s="16">
        <f t="shared" si="2"/>
        <v>71.1546666666667</v>
      </c>
      <c r="M31" s="26">
        <v>2</v>
      </c>
      <c r="N31" s="24" t="str">
        <f t="shared" si="6"/>
        <v>否</v>
      </c>
      <c r="O31" s="25"/>
    </row>
    <row r="32" s="1" customFormat="1" ht="30" customHeight="1" spans="1:15">
      <c r="A32" s="12">
        <v>29</v>
      </c>
      <c r="B32" s="13" t="s">
        <v>96</v>
      </c>
      <c r="C32" s="12" t="s">
        <v>97</v>
      </c>
      <c r="D32" s="15" t="s">
        <v>91</v>
      </c>
      <c r="E32" s="15" t="s">
        <v>92</v>
      </c>
      <c r="F32" s="15" t="s">
        <v>93</v>
      </c>
      <c r="G32" s="15">
        <v>1</v>
      </c>
      <c r="H32" s="17">
        <v>69.1666666666667</v>
      </c>
      <c r="I32" s="16">
        <f t="shared" si="0"/>
        <v>27.6666666666667</v>
      </c>
      <c r="J32" s="27">
        <f>[1]Sheet3!O66</f>
        <v>68.88</v>
      </c>
      <c r="K32" s="17">
        <f t="shared" si="1"/>
        <v>41.328</v>
      </c>
      <c r="L32" s="16">
        <f t="shared" si="2"/>
        <v>68.9946666666667</v>
      </c>
      <c r="M32" s="26">
        <v>3</v>
      </c>
      <c r="N32" s="24" t="str">
        <f t="shared" si="6"/>
        <v>否</v>
      </c>
      <c r="O32" s="25"/>
    </row>
    <row r="33" s="1" customFormat="1" ht="30" customHeight="1" spans="1:15">
      <c r="A33" s="12">
        <v>30</v>
      </c>
      <c r="B33" s="13" t="s">
        <v>98</v>
      </c>
      <c r="C33" s="12" t="s">
        <v>99</v>
      </c>
      <c r="D33" s="15" t="s">
        <v>100</v>
      </c>
      <c r="E33" s="15" t="s">
        <v>101</v>
      </c>
      <c r="F33" s="15" t="s">
        <v>102</v>
      </c>
      <c r="G33" s="15">
        <v>1</v>
      </c>
      <c r="H33" s="17">
        <v>71.1666666666667</v>
      </c>
      <c r="I33" s="16">
        <f t="shared" si="0"/>
        <v>28.4666666666667</v>
      </c>
      <c r="J33" s="27">
        <f>[1]Sheet3!O67</f>
        <v>67.4</v>
      </c>
      <c r="K33" s="17">
        <f t="shared" si="1"/>
        <v>40.44</v>
      </c>
      <c r="L33" s="16">
        <f t="shared" si="2"/>
        <v>68.9066666666667</v>
      </c>
      <c r="M33" s="26">
        <v>2</v>
      </c>
      <c r="N33" s="24" t="str">
        <f t="shared" si="6"/>
        <v>否</v>
      </c>
      <c r="O33" s="25"/>
    </row>
    <row r="34" s="1" customFormat="1" ht="30" customHeight="1" spans="1:15">
      <c r="A34" s="12">
        <v>31</v>
      </c>
      <c r="B34" s="13" t="s">
        <v>103</v>
      </c>
      <c r="C34" s="12" t="s">
        <v>104</v>
      </c>
      <c r="D34" s="15" t="s">
        <v>100</v>
      </c>
      <c r="E34" s="15" t="s">
        <v>101</v>
      </c>
      <c r="F34" s="15" t="s">
        <v>102</v>
      </c>
      <c r="G34" s="15">
        <v>1</v>
      </c>
      <c r="H34" s="17">
        <v>68</v>
      </c>
      <c r="I34" s="16">
        <f t="shared" si="0"/>
        <v>27.2</v>
      </c>
      <c r="J34" s="27">
        <f>[1]Sheet3!O68</f>
        <v>80.8</v>
      </c>
      <c r="K34" s="17">
        <f t="shared" si="1"/>
        <v>48.48</v>
      </c>
      <c r="L34" s="16">
        <f t="shared" si="2"/>
        <v>75.68</v>
      </c>
      <c r="M34" s="26">
        <v>1</v>
      </c>
      <c r="N34" s="24" t="str">
        <f t="shared" si="6"/>
        <v>是</v>
      </c>
      <c r="O34" s="25"/>
    </row>
    <row r="35" s="1" customFormat="1" ht="30" customHeight="1" spans="1:15">
      <c r="A35" s="12">
        <v>32</v>
      </c>
      <c r="B35" s="13" t="s">
        <v>105</v>
      </c>
      <c r="C35" s="12" t="s">
        <v>106</v>
      </c>
      <c r="D35" s="15" t="s">
        <v>100</v>
      </c>
      <c r="E35" s="15" t="s">
        <v>101</v>
      </c>
      <c r="F35" s="15" t="s">
        <v>102</v>
      </c>
      <c r="G35" s="15">
        <v>1</v>
      </c>
      <c r="H35" s="17">
        <v>67</v>
      </c>
      <c r="I35" s="16">
        <f t="shared" si="0"/>
        <v>26.8</v>
      </c>
      <c r="J35" s="27">
        <f>[1]Sheet3!O69</f>
        <v>63.7</v>
      </c>
      <c r="K35" s="17">
        <f t="shared" si="1"/>
        <v>38.22</v>
      </c>
      <c r="L35" s="16">
        <f t="shared" si="2"/>
        <v>65.02</v>
      </c>
      <c r="M35" s="26">
        <v>3</v>
      </c>
      <c r="N35" s="24" t="str">
        <f t="shared" si="6"/>
        <v>否</v>
      </c>
      <c r="O35" s="25"/>
    </row>
    <row r="36" s="1" customFormat="1" ht="30" customHeight="1" spans="1:15">
      <c r="A36" s="12">
        <v>33</v>
      </c>
      <c r="B36" s="13" t="s">
        <v>107</v>
      </c>
      <c r="C36" s="12" t="s">
        <v>108</v>
      </c>
      <c r="D36" s="15" t="s">
        <v>109</v>
      </c>
      <c r="E36" s="15" t="s">
        <v>110</v>
      </c>
      <c r="F36" s="15" t="s">
        <v>111</v>
      </c>
      <c r="G36" s="15">
        <v>1</v>
      </c>
      <c r="H36" s="17">
        <v>73</v>
      </c>
      <c r="I36" s="16">
        <f t="shared" si="0"/>
        <v>29.2</v>
      </c>
      <c r="J36" s="27">
        <f>[1]Sheet3!O25</f>
        <v>81.54</v>
      </c>
      <c r="K36" s="17">
        <f t="shared" si="1"/>
        <v>48.924</v>
      </c>
      <c r="L36" s="16">
        <f t="shared" si="2"/>
        <v>78.124</v>
      </c>
      <c r="M36" s="26">
        <v>1</v>
      </c>
      <c r="N36" s="24" t="str">
        <f t="shared" si="6"/>
        <v>是</v>
      </c>
      <c r="O36" s="25"/>
    </row>
    <row r="37" s="1" customFormat="1" ht="30" customHeight="1" spans="1:15">
      <c r="A37" s="12">
        <v>34</v>
      </c>
      <c r="B37" s="13" t="s">
        <v>112</v>
      </c>
      <c r="C37" s="12" t="s">
        <v>113</v>
      </c>
      <c r="D37" s="15" t="s">
        <v>109</v>
      </c>
      <c r="E37" s="15" t="s">
        <v>110</v>
      </c>
      <c r="F37" s="15" t="s">
        <v>111</v>
      </c>
      <c r="G37" s="15">
        <v>1</v>
      </c>
      <c r="H37" s="17">
        <v>70</v>
      </c>
      <c r="I37" s="16">
        <f t="shared" si="0"/>
        <v>28</v>
      </c>
      <c r="J37" s="27">
        <f>[1]Sheet3!O26</f>
        <v>77.74</v>
      </c>
      <c r="K37" s="17">
        <f t="shared" si="1"/>
        <v>46.644</v>
      </c>
      <c r="L37" s="16">
        <f t="shared" si="2"/>
        <v>74.644</v>
      </c>
      <c r="M37" s="26">
        <v>2</v>
      </c>
      <c r="N37" s="24" t="str">
        <f t="shared" si="6"/>
        <v>否</v>
      </c>
      <c r="O37" s="25"/>
    </row>
    <row r="38" s="1" customFormat="1" ht="30" customHeight="1" spans="1:15">
      <c r="A38" s="12">
        <v>35</v>
      </c>
      <c r="B38" s="13" t="s">
        <v>114</v>
      </c>
      <c r="C38" s="12" t="s">
        <v>115</v>
      </c>
      <c r="D38" s="15" t="s">
        <v>109</v>
      </c>
      <c r="E38" s="15" t="s">
        <v>110</v>
      </c>
      <c r="F38" s="15" t="s">
        <v>111</v>
      </c>
      <c r="G38" s="15">
        <v>1</v>
      </c>
      <c r="H38" s="17">
        <v>69.1666666666667</v>
      </c>
      <c r="I38" s="16">
        <f t="shared" si="0"/>
        <v>27.6666666666667</v>
      </c>
      <c r="J38" s="27">
        <f>[1]Sheet3!O27</f>
        <v>76.42</v>
      </c>
      <c r="K38" s="17">
        <f t="shared" si="1"/>
        <v>45.852</v>
      </c>
      <c r="L38" s="16">
        <f t="shared" si="2"/>
        <v>73.5186666666667</v>
      </c>
      <c r="M38" s="26">
        <v>3</v>
      </c>
      <c r="N38" s="24" t="str">
        <f t="shared" si="6"/>
        <v>否</v>
      </c>
      <c r="O38" s="25"/>
    </row>
    <row r="39" s="1" customFormat="1" ht="30" customHeight="1" spans="1:15">
      <c r="A39" s="12">
        <v>36</v>
      </c>
      <c r="B39" s="13" t="s">
        <v>116</v>
      </c>
      <c r="C39" s="12" t="s">
        <v>117</v>
      </c>
      <c r="D39" s="15" t="s">
        <v>118</v>
      </c>
      <c r="E39" s="15" t="s">
        <v>110</v>
      </c>
      <c r="F39" s="15" t="s">
        <v>119</v>
      </c>
      <c r="G39" s="15">
        <v>1</v>
      </c>
      <c r="H39" s="17">
        <v>67.8333333333333</v>
      </c>
      <c r="I39" s="16">
        <f t="shared" si="0"/>
        <v>27.1333333333333</v>
      </c>
      <c r="J39" s="27">
        <f>[1]Sheet3!O28</f>
        <v>76.04</v>
      </c>
      <c r="K39" s="17">
        <f t="shared" si="1"/>
        <v>45.624</v>
      </c>
      <c r="L39" s="16">
        <f t="shared" si="2"/>
        <v>72.7573333333333</v>
      </c>
      <c r="M39" s="26">
        <v>3</v>
      </c>
      <c r="N39" s="24" t="str">
        <f t="shared" si="6"/>
        <v>否</v>
      </c>
      <c r="O39" s="25"/>
    </row>
    <row r="40" s="1" customFormat="1" ht="30" customHeight="1" spans="1:15">
      <c r="A40" s="12">
        <v>37</v>
      </c>
      <c r="B40" s="13" t="s">
        <v>120</v>
      </c>
      <c r="C40" s="12" t="s">
        <v>121</v>
      </c>
      <c r="D40" s="15" t="s">
        <v>118</v>
      </c>
      <c r="E40" s="15" t="s">
        <v>110</v>
      </c>
      <c r="F40" s="15" t="s">
        <v>119</v>
      </c>
      <c r="G40" s="15">
        <v>1</v>
      </c>
      <c r="H40" s="17">
        <v>67.6666666666667</v>
      </c>
      <c r="I40" s="16">
        <f t="shared" si="0"/>
        <v>27.0666666666667</v>
      </c>
      <c r="J40" s="27">
        <f>[1]Sheet3!O29</f>
        <v>78.46</v>
      </c>
      <c r="K40" s="17">
        <f t="shared" si="1"/>
        <v>47.076</v>
      </c>
      <c r="L40" s="16">
        <f t="shared" si="2"/>
        <v>74.1426666666667</v>
      </c>
      <c r="M40" s="26">
        <v>2</v>
      </c>
      <c r="N40" s="24" t="str">
        <f t="shared" si="6"/>
        <v>否</v>
      </c>
      <c r="O40" s="25"/>
    </row>
    <row r="41" s="1" customFormat="1" ht="30" customHeight="1" spans="1:15">
      <c r="A41" s="12">
        <v>38</v>
      </c>
      <c r="B41" s="13" t="s">
        <v>122</v>
      </c>
      <c r="C41" s="12" t="s">
        <v>123</v>
      </c>
      <c r="D41" s="15" t="s">
        <v>118</v>
      </c>
      <c r="E41" s="15" t="s">
        <v>110</v>
      </c>
      <c r="F41" s="15" t="s">
        <v>119</v>
      </c>
      <c r="G41" s="15">
        <v>1</v>
      </c>
      <c r="H41" s="17">
        <v>67.5</v>
      </c>
      <c r="I41" s="16">
        <f t="shared" si="0"/>
        <v>27</v>
      </c>
      <c r="J41" s="27">
        <f>[1]Sheet3!O30</f>
        <v>78.8</v>
      </c>
      <c r="K41" s="17">
        <f t="shared" si="1"/>
        <v>47.28</v>
      </c>
      <c r="L41" s="16">
        <f t="shared" si="2"/>
        <v>74.28</v>
      </c>
      <c r="M41" s="26">
        <v>1</v>
      </c>
      <c r="N41" s="24" t="str">
        <f t="shared" si="6"/>
        <v>是</v>
      </c>
      <c r="O41" s="25"/>
    </row>
    <row r="42" s="1" customFormat="1" ht="30" customHeight="1" spans="1:15">
      <c r="A42" s="12">
        <v>39</v>
      </c>
      <c r="B42" s="13" t="s">
        <v>124</v>
      </c>
      <c r="C42" s="12" t="s">
        <v>125</v>
      </c>
      <c r="D42" s="15" t="s">
        <v>126</v>
      </c>
      <c r="E42" s="15" t="s">
        <v>127</v>
      </c>
      <c r="F42" s="15" t="s">
        <v>128</v>
      </c>
      <c r="G42" s="15">
        <v>1</v>
      </c>
      <c r="H42" s="17">
        <v>73.5</v>
      </c>
      <c r="I42" s="16">
        <f t="shared" si="0"/>
        <v>29.4</v>
      </c>
      <c r="J42" s="27">
        <f>[1]Sheet3!O73</f>
        <v>80.02</v>
      </c>
      <c r="K42" s="17">
        <f t="shared" si="1"/>
        <v>48.012</v>
      </c>
      <c r="L42" s="16">
        <f t="shared" si="2"/>
        <v>77.412</v>
      </c>
      <c r="M42" s="26">
        <v>1</v>
      </c>
      <c r="N42" s="24" t="str">
        <f t="shared" si="6"/>
        <v>是</v>
      </c>
      <c r="O42" s="25"/>
    </row>
    <row r="43" s="1" customFormat="1" ht="30" customHeight="1" spans="1:15">
      <c r="A43" s="12">
        <v>40</v>
      </c>
      <c r="B43" s="13" t="s">
        <v>129</v>
      </c>
      <c r="C43" s="12" t="s">
        <v>130</v>
      </c>
      <c r="D43" s="15" t="s">
        <v>126</v>
      </c>
      <c r="E43" s="15" t="s">
        <v>127</v>
      </c>
      <c r="F43" s="15" t="s">
        <v>128</v>
      </c>
      <c r="G43" s="15">
        <v>1</v>
      </c>
      <c r="H43" s="17">
        <v>71.8333333333333</v>
      </c>
      <c r="I43" s="16">
        <f t="shared" si="0"/>
        <v>28.7333333333333</v>
      </c>
      <c r="J43" s="27">
        <f>[1]Sheet3!O74</f>
        <v>81.1</v>
      </c>
      <c r="K43" s="17">
        <f t="shared" si="1"/>
        <v>48.66</v>
      </c>
      <c r="L43" s="16">
        <f t="shared" si="2"/>
        <v>77.3933333333333</v>
      </c>
      <c r="M43" s="26">
        <v>2</v>
      </c>
      <c r="N43" s="24" t="str">
        <f t="shared" si="6"/>
        <v>否</v>
      </c>
      <c r="O43" s="25"/>
    </row>
    <row r="44" s="1" customFormat="1" ht="30" customHeight="1" spans="1:15">
      <c r="A44" s="12">
        <v>41</v>
      </c>
      <c r="B44" s="13" t="s">
        <v>131</v>
      </c>
      <c r="C44" s="12" t="s">
        <v>132</v>
      </c>
      <c r="D44" s="15" t="s">
        <v>126</v>
      </c>
      <c r="E44" s="15" t="s">
        <v>127</v>
      </c>
      <c r="F44" s="15" t="s">
        <v>128</v>
      </c>
      <c r="G44" s="15">
        <v>1</v>
      </c>
      <c r="H44" s="17">
        <v>71.5</v>
      </c>
      <c r="I44" s="16">
        <f t="shared" si="0"/>
        <v>28.6</v>
      </c>
      <c r="J44" s="27">
        <f>[1]Sheet3!O75</f>
        <v>79.2</v>
      </c>
      <c r="K44" s="17">
        <f t="shared" si="1"/>
        <v>47.52</v>
      </c>
      <c r="L44" s="16">
        <f t="shared" si="2"/>
        <v>76.12</v>
      </c>
      <c r="M44" s="26">
        <v>3</v>
      </c>
      <c r="N44" s="24" t="str">
        <f t="shared" si="6"/>
        <v>否</v>
      </c>
      <c r="O44" s="25"/>
    </row>
    <row r="45" s="1" customFormat="1" ht="30" customHeight="1" spans="1:15">
      <c r="A45" s="12">
        <v>42</v>
      </c>
      <c r="B45" s="13" t="s">
        <v>27</v>
      </c>
      <c r="C45" s="12" t="s">
        <v>133</v>
      </c>
      <c r="D45" s="15" t="s">
        <v>134</v>
      </c>
      <c r="E45" s="15" t="s">
        <v>135</v>
      </c>
      <c r="F45" s="15" t="s">
        <v>136</v>
      </c>
      <c r="G45" s="15">
        <v>1</v>
      </c>
      <c r="H45" s="17">
        <v>66.3333333333333</v>
      </c>
      <c r="I45" s="16">
        <f t="shared" si="0"/>
        <v>26.5333333333333</v>
      </c>
      <c r="J45" s="27">
        <f>[1]Sheet3!O40</f>
        <v>0</v>
      </c>
      <c r="K45" s="17">
        <f t="shared" si="1"/>
        <v>0</v>
      </c>
      <c r="L45" s="16">
        <f t="shared" si="2"/>
        <v>26.5333333333333</v>
      </c>
      <c r="M45" s="26">
        <v>3</v>
      </c>
      <c r="N45" s="24" t="str">
        <f t="shared" si="6"/>
        <v>否</v>
      </c>
      <c r="O45" s="25" t="s">
        <v>26</v>
      </c>
    </row>
    <row r="46" s="1" customFormat="1" ht="30" customHeight="1" spans="1:15">
      <c r="A46" s="12">
        <v>43</v>
      </c>
      <c r="B46" s="13" t="s">
        <v>137</v>
      </c>
      <c r="C46" s="12" t="s">
        <v>138</v>
      </c>
      <c r="D46" s="15" t="s">
        <v>134</v>
      </c>
      <c r="E46" s="15" t="s">
        <v>135</v>
      </c>
      <c r="F46" s="15" t="s">
        <v>136</v>
      </c>
      <c r="G46" s="15">
        <v>1</v>
      </c>
      <c r="H46" s="17">
        <v>64.3333333333333</v>
      </c>
      <c r="I46" s="16">
        <f t="shared" si="0"/>
        <v>25.7333333333333</v>
      </c>
      <c r="J46" s="27">
        <f>[1]Sheet3!O41</f>
        <v>75.72</v>
      </c>
      <c r="K46" s="17">
        <f t="shared" si="1"/>
        <v>45.432</v>
      </c>
      <c r="L46" s="16">
        <f t="shared" si="2"/>
        <v>71.1653333333333</v>
      </c>
      <c r="M46" s="26">
        <v>1</v>
      </c>
      <c r="N46" s="24" t="str">
        <f t="shared" si="6"/>
        <v>是</v>
      </c>
      <c r="O46" s="25"/>
    </row>
    <row r="47" s="1" customFormat="1" ht="30" customHeight="1" spans="1:15">
      <c r="A47" s="12">
        <v>44</v>
      </c>
      <c r="B47" s="13" t="s">
        <v>139</v>
      </c>
      <c r="C47" s="12" t="s">
        <v>140</v>
      </c>
      <c r="D47" s="15" t="s">
        <v>134</v>
      </c>
      <c r="E47" s="15" t="s">
        <v>135</v>
      </c>
      <c r="F47" s="15" t="s">
        <v>136</v>
      </c>
      <c r="G47" s="15">
        <v>1</v>
      </c>
      <c r="H47" s="17">
        <v>63.5</v>
      </c>
      <c r="I47" s="16">
        <f t="shared" si="0"/>
        <v>25.4</v>
      </c>
      <c r="J47" s="27">
        <f>[1]Sheet3!O42</f>
        <v>70.38</v>
      </c>
      <c r="K47" s="17">
        <f t="shared" si="1"/>
        <v>42.228</v>
      </c>
      <c r="L47" s="16">
        <f t="shared" si="2"/>
        <v>67.628</v>
      </c>
      <c r="M47" s="26">
        <v>2</v>
      </c>
      <c r="N47" s="24" t="str">
        <f t="shared" si="6"/>
        <v>否</v>
      </c>
      <c r="O47" s="25"/>
    </row>
    <row r="48" s="1" customFormat="1" ht="30" customHeight="1" spans="1:15">
      <c r="A48" s="12">
        <v>45</v>
      </c>
      <c r="B48" s="13" t="s">
        <v>141</v>
      </c>
      <c r="C48" s="12" t="s">
        <v>142</v>
      </c>
      <c r="D48" s="15" t="s">
        <v>143</v>
      </c>
      <c r="E48" s="15" t="s">
        <v>144</v>
      </c>
      <c r="F48" s="15" t="s">
        <v>145</v>
      </c>
      <c r="G48" s="15">
        <v>1</v>
      </c>
      <c r="H48" s="17">
        <v>69</v>
      </c>
      <c r="I48" s="16">
        <f t="shared" si="0"/>
        <v>27.6</v>
      </c>
      <c r="J48" s="27">
        <f>[1]Sheet3!O76</f>
        <v>76.2</v>
      </c>
      <c r="K48" s="17">
        <f t="shared" si="1"/>
        <v>45.72</v>
      </c>
      <c r="L48" s="16">
        <f t="shared" si="2"/>
        <v>73.32</v>
      </c>
      <c r="M48" s="26">
        <v>1</v>
      </c>
      <c r="N48" s="24" t="str">
        <f t="shared" si="6"/>
        <v>是</v>
      </c>
      <c r="O48" s="25"/>
    </row>
    <row r="49" s="1" customFormat="1" ht="30" customHeight="1" spans="1:15">
      <c r="A49" s="12">
        <v>46</v>
      </c>
      <c r="B49" s="13" t="s">
        <v>146</v>
      </c>
      <c r="C49" s="12" t="s">
        <v>147</v>
      </c>
      <c r="D49" s="15" t="s">
        <v>143</v>
      </c>
      <c r="E49" s="15" t="s">
        <v>144</v>
      </c>
      <c r="F49" s="15" t="s">
        <v>145</v>
      </c>
      <c r="G49" s="15">
        <v>1</v>
      </c>
      <c r="H49" s="17">
        <v>67.1666666666667</v>
      </c>
      <c r="I49" s="16">
        <f t="shared" si="0"/>
        <v>26.8666666666667</v>
      </c>
      <c r="J49" s="27">
        <f>[1]Sheet3!O77</f>
        <v>77.42</v>
      </c>
      <c r="K49" s="17">
        <f t="shared" si="1"/>
        <v>46.452</v>
      </c>
      <c r="L49" s="16">
        <f t="shared" si="2"/>
        <v>73.3186666666667</v>
      </c>
      <c r="M49" s="26">
        <v>2</v>
      </c>
      <c r="N49" s="24" t="str">
        <f t="shared" si="6"/>
        <v>否</v>
      </c>
      <c r="O49" s="25"/>
    </row>
    <row r="50" s="1" customFormat="1" ht="30" customHeight="1" spans="1:15">
      <c r="A50" s="12">
        <v>47</v>
      </c>
      <c r="B50" s="13" t="s">
        <v>148</v>
      </c>
      <c r="C50" s="12" t="s">
        <v>149</v>
      </c>
      <c r="D50" s="15" t="s">
        <v>143</v>
      </c>
      <c r="E50" s="15" t="s">
        <v>144</v>
      </c>
      <c r="F50" s="15" t="s">
        <v>145</v>
      </c>
      <c r="G50" s="15">
        <v>1</v>
      </c>
      <c r="H50" s="17">
        <v>66.5</v>
      </c>
      <c r="I50" s="16">
        <f t="shared" si="0"/>
        <v>26.6</v>
      </c>
      <c r="J50" s="27">
        <f>[1]Sheet3!O78</f>
        <v>0</v>
      </c>
      <c r="K50" s="17">
        <f t="shared" si="1"/>
        <v>0</v>
      </c>
      <c r="L50" s="16">
        <f t="shared" si="2"/>
        <v>26.6</v>
      </c>
      <c r="M50" s="26">
        <v>3</v>
      </c>
      <c r="N50" s="24" t="str">
        <f t="shared" si="6"/>
        <v>否</v>
      </c>
      <c r="O50" s="25" t="s">
        <v>26</v>
      </c>
    </row>
    <row r="51" s="1" customFormat="1" ht="30" customHeight="1" spans="1:15">
      <c r="A51" s="12">
        <v>48</v>
      </c>
      <c r="B51" s="13" t="s">
        <v>150</v>
      </c>
      <c r="C51" s="12" t="s">
        <v>151</v>
      </c>
      <c r="D51" s="15" t="s">
        <v>152</v>
      </c>
      <c r="E51" s="15" t="s">
        <v>153</v>
      </c>
      <c r="F51" s="15" t="s">
        <v>154</v>
      </c>
      <c r="G51" s="15">
        <v>1</v>
      </c>
      <c r="H51" s="17">
        <v>71.3333333333333</v>
      </c>
      <c r="I51" s="16">
        <f t="shared" si="0"/>
        <v>28.5333333333333</v>
      </c>
      <c r="J51" s="27">
        <f>[1]Sheet3!O31</f>
        <v>78.2</v>
      </c>
      <c r="K51" s="17">
        <f t="shared" si="1"/>
        <v>46.92</v>
      </c>
      <c r="L51" s="16">
        <f t="shared" si="2"/>
        <v>75.4533333333333</v>
      </c>
      <c r="M51" s="26">
        <v>3</v>
      </c>
      <c r="N51" s="24" t="str">
        <f t="shared" si="6"/>
        <v>否</v>
      </c>
      <c r="O51" s="25"/>
    </row>
    <row r="52" s="1" customFormat="1" ht="30" customHeight="1" spans="1:15">
      <c r="A52" s="12">
        <v>49</v>
      </c>
      <c r="B52" s="13" t="s">
        <v>155</v>
      </c>
      <c r="C52" s="12" t="s">
        <v>156</v>
      </c>
      <c r="D52" s="15" t="s">
        <v>152</v>
      </c>
      <c r="E52" s="15" t="s">
        <v>153</v>
      </c>
      <c r="F52" s="15" t="s">
        <v>154</v>
      </c>
      <c r="G52" s="15">
        <v>1</v>
      </c>
      <c r="H52" s="17">
        <v>68.1666666666667</v>
      </c>
      <c r="I52" s="16">
        <f t="shared" si="0"/>
        <v>27.2666666666667</v>
      </c>
      <c r="J52" s="27">
        <f>[1]Sheet3!O32</f>
        <v>83.48</v>
      </c>
      <c r="K52" s="17">
        <f t="shared" si="1"/>
        <v>50.088</v>
      </c>
      <c r="L52" s="16">
        <f t="shared" si="2"/>
        <v>77.3546666666667</v>
      </c>
      <c r="M52" s="26">
        <v>1</v>
      </c>
      <c r="N52" s="24" t="str">
        <f t="shared" si="6"/>
        <v>是</v>
      </c>
      <c r="O52" s="25"/>
    </row>
    <row r="53" s="1" customFormat="1" ht="30" customHeight="1" spans="1:15">
      <c r="A53" s="12">
        <v>50</v>
      </c>
      <c r="B53" s="13" t="s">
        <v>157</v>
      </c>
      <c r="C53" s="12" t="s">
        <v>158</v>
      </c>
      <c r="D53" s="15" t="s">
        <v>152</v>
      </c>
      <c r="E53" s="15" t="s">
        <v>153</v>
      </c>
      <c r="F53" s="15" t="s">
        <v>154</v>
      </c>
      <c r="G53" s="15">
        <v>1</v>
      </c>
      <c r="H53" s="17">
        <v>68.1666666666667</v>
      </c>
      <c r="I53" s="16">
        <f t="shared" si="0"/>
        <v>27.2666666666667</v>
      </c>
      <c r="J53" s="27">
        <f>[1]Sheet3!O33</f>
        <v>80.54</v>
      </c>
      <c r="K53" s="17">
        <f t="shared" si="1"/>
        <v>48.324</v>
      </c>
      <c r="L53" s="16">
        <f t="shared" si="2"/>
        <v>75.5906666666667</v>
      </c>
      <c r="M53" s="26">
        <v>2</v>
      </c>
      <c r="N53" s="24" t="str">
        <f t="shared" si="6"/>
        <v>否</v>
      </c>
      <c r="O53" s="25"/>
    </row>
    <row r="54" s="1" customFormat="1" ht="30" customHeight="1" spans="1:15">
      <c r="A54" s="12">
        <v>51</v>
      </c>
      <c r="B54" s="13" t="s">
        <v>159</v>
      </c>
      <c r="C54" s="12" t="s">
        <v>160</v>
      </c>
      <c r="D54" s="15" t="s">
        <v>161</v>
      </c>
      <c r="E54" s="15" t="s">
        <v>53</v>
      </c>
      <c r="F54" s="15" t="s">
        <v>162</v>
      </c>
      <c r="G54" s="15">
        <v>1</v>
      </c>
      <c r="H54" s="17">
        <v>69.1666666666667</v>
      </c>
      <c r="I54" s="16">
        <f t="shared" si="0"/>
        <v>27.6666666666667</v>
      </c>
      <c r="J54" s="27">
        <f>[1]Sheet3!O79</f>
        <v>60.14</v>
      </c>
      <c r="K54" s="17">
        <f t="shared" si="1"/>
        <v>36.084</v>
      </c>
      <c r="L54" s="16">
        <f t="shared" si="2"/>
        <v>63.7506666666667</v>
      </c>
      <c r="M54" s="26">
        <v>1</v>
      </c>
      <c r="N54" s="24" t="str">
        <f t="shared" si="6"/>
        <v>是</v>
      </c>
      <c r="O54" s="25"/>
    </row>
    <row r="55" s="1" customFormat="1" ht="30" customHeight="1" spans="1:15">
      <c r="A55" s="12">
        <v>52</v>
      </c>
      <c r="B55" s="13" t="s">
        <v>163</v>
      </c>
      <c r="C55" s="12" t="s">
        <v>164</v>
      </c>
      <c r="D55" s="15" t="s">
        <v>161</v>
      </c>
      <c r="E55" s="15" t="s">
        <v>53</v>
      </c>
      <c r="F55" s="15" t="s">
        <v>162</v>
      </c>
      <c r="G55" s="15">
        <v>1</v>
      </c>
      <c r="H55" s="17">
        <v>68.6666666666667</v>
      </c>
      <c r="I55" s="16">
        <f t="shared" si="0"/>
        <v>27.4666666666667</v>
      </c>
      <c r="J55" s="27">
        <f>[1]Sheet3!O80</f>
        <v>57.58</v>
      </c>
      <c r="K55" s="17">
        <f t="shared" si="1"/>
        <v>34.548</v>
      </c>
      <c r="L55" s="16">
        <f t="shared" si="2"/>
        <v>62.0146666666667</v>
      </c>
      <c r="M55" s="26">
        <v>2</v>
      </c>
      <c r="N55" s="24" t="str">
        <f t="shared" si="6"/>
        <v>否</v>
      </c>
      <c r="O55" s="25"/>
    </row>
    <row r="56" s="1" customFormat="1" ht="30" customHeight="1" spans="1:15">
      <c r="A56" s="12">
        <v>53</v>
      </c>
      <c r="B56" s="13" t="s">
        <v>165</v>
      </c>
      <c r="C56" s="12" t="s">
        <v>166</v>
      </c>
      <c r="D56" s="15" t="s">
        <v>161</v>
      </c>
      <c r="E56" s="15" t="s">
        <v>53</v>
      </c>
      <c r="F56" s="15" t="s">
        <v>162</v>
      </c>
      <c r="G56" s="15">
        <v>1</v>
      </c>
      <c r="H56" s="17">
        <v>68</v>
      </c>
      <c r="I56" s="16">
        <f t="shared" si="0"/>
        <v>27.2</v>
      </c>
      <c r="J56" s="27">
        <f>[1]Sheet3!O81</f>
        <v>51.02</v>
      </c>
      <c r="K56" s="17">
        <f t="shared" si="1"/>
        <v>30.612</v>
      </c>
      <c r="L56" s="16">
        <f t="shared" si="2"/>
        <v>57.812</v>
      </c>
      <c r="M56" s="26">
        <v>3</v>
      </c>
      <c r="N56" s="24" t="str">
        <f t="shared" si="6"/>
        <v>否</v>
      </c>
      <c r="O56" s="25"/>
    </row>
    <row r="57" s="1" customFormat="1" ht="30" customHeight="1" spans="1:15">
      <c r="A57" s="12">
        <v>54</v>
      </c>
      <c r="B57" s="13" t="s">
        <v>167</v>
      </c>
      <c r="C57" s="12" t="s">
        <v>168</v>
      </c>
      <c r="D57" s="15" t="s">
        <v>169</v>
      </c>
      <c r="E57" s="15" t="s">
        <v>170</v>
      </c>
      <c r="F57" s="15" t="s">
        <v>171</v>
      </c>
      <c r="G57" s="15">
        <v>1</v>
      </c>
      <c r="H57" s="17">
        <v>60.8333333333333</v>
      </c>
      <c r="I57" s="16">
        <f t="shared" si="0"/>
        <v>24.3333333333333</v>
      </c>
      <c r="J57" s="27">
        <f>[1]Sheet3!O55</f>
        <v>76.2</v>
      </c>
      <c r="K57" s="17">
        <f t="shared" si="1"/>
        <v>45.72</v>
      </c>
      <c r="L57" s="16">
        <f t="shared" si="2"/>
        <v>70.0533333333333</v>
      </c>
      <c r="M57" s="26">
        <v>2</v>
      </c>
      <c r="N57" s="24" t="str">
        <f t="shared" si="6"/>
        <v>否</v>
      </c>
      <c r="O57" s="25"/>
    </row>
    <row r="58" s="1" customFormat="1" ht="30" customHeight="1" spans="1:15">
      <c r="A58" s="12">
        <v>55</v>
      </c>
      <c r="B58" s="13" t="s">
        <v>172</v>
      </c>
      <c r="C58" s="12" t="s">
        <v>173</v>
      </c>
      <c r="D58" s="15" t="s">
        <v>169</v>
      </c>
      <c r="E58" s="15" t="s">
        <v>170</v>
      </c>
      <c r="F58" s="15" t="s">
        <v>171</v>
      </c>
      <c r="G58" s="15">
        <v>1</v>
      </c>
      <c r="H58" s="17">
        <v>60.6666666666667</v>
      </c>
      <c r="I58" s="16">
        <f t="shared" si="0"/>
        <v>24.2666666666667</v>
      </c>
      <c r="J58" s="27">
        <f>[1]Sheet3!O56</f>
        <v>81.9</v>
      </c>
      <c r="K58" s="17">
        <f t="shared" si="1"/>
        <v>49.14</v>
      </c>
      <c r="L58" s="16">
        <f t="shared" si="2"/>
        <v>73.4066666666667</v>
      </c>
      <c r="M58" s="26">
        <v>1</v>
      </c>
      <c r="N58" s="24" t="str">
        <f t="shared" si="6"/>
        <v>是</v>
      </c>
      <c r="O58" s="25"/>
    </row>
    <row r="59" s="1" customFormat="1" ht="30" customHeight="1" spans="1:15">
      <c r="A59" s="12">
        <v>56</v>
      </c>
      <c r="B59" s="13" t="s">
        <v>174</v>
      </c>
      <c r="C59" s="12" t="s">
        <v>175</v>
      </c>
      <c r="D59" s="15" t="s">
        <v>169</v>
      </c>
      <c r="E59" s="15" t="s">
        <v>170</v>
      </c>
      <c r="F59" s="15" t="s">
        <v>171</v>
      </c>
      <c r="G59" s="15">
        <v>1</v>
      </c>
      <c r="H59" s="17">
        <v>60.6666666666667</v>
      </c>
      <c r="I59" s="16">
        <f t="shared" si="0"/>
        <v>24.2666666666667</v>
      </c>
      <c r="J59" s="27">
        <f>[1]Sheet3!O57</f>
        <v>76.08</v>
      </c>
      <c r="K59" s="17">
        <f t="shared" si="1"/>
        <v>45.648</v>
      </c>
      <c r="L59" s="16">
        <f t="shared" si="2"/>
        <v>69.9146666666667</v>
      </c>
      <c r="M59" s="26">
        <v>3</v>
      </c>
      <c r="N59" s="24" t="str">
        <f t="shared" si="6"/>
        <v>否</v>
      </c>
      <c r="O59" s="25"/>
    </row>
    <row r="60" s="1" customFormat="1" ht="30" customHeight="1" spans="1:15">
      <c r="A60" s="12">
        <v>57</v>
      </c>
      <c r="B60" s="13" t="s">
        <v>176</v>
      </c>
      <c r="C60" s="12" t="s">
        <v>177</v>
      </c>
      <c r="D60" s="15" t="s">
        <v>178</v>
      </c>
      <c r="E60" s="15" t="s">
        <v>179</v>
      </c>
      <c r="F60" s="15" t="s">
        <v>180</v>
      </c>
      <c r="G60" s="15">
        <v>1</v>
      </c>
      <c r="H60" s="17">
        <v>70.8333333333333</v>
      </c>
      <c r="I60" s="16">
        <f t="shared" si="0"/>
        <v>28.3333333333333</v>
      </c>
      <c r="J60" s="27">
        <f>[1]Sheet3!O10</f>
        <v>82.16</v>
      </c>
      <c r="K60" s="17">
        <f t="shared" si="1"/>
        <v>49.296</v>
      </c>
      <c r="L60" s="16">
        <f t="shared" si="2"/>
        <v>77.6293333333333</v>
      </c>
      <c r="M60" s="26">
        <v>1</v>
      </c>
      <c r="N60" s="24" t="str">
        <f t="shared" si="6"/>
        <v>是</v>
      </c>
      <c r="O60" s="25"/>
    </row>
    <row r="61" s="1" customFormat="1" ht="30" customHeight="1" spans="1:15">
      <c r="A61" s="12">
        <v>58</v>
      </c>
      <c r="B61" s="13" t="s">
        <v>181</v>
      </c>
      <c r="C61" s="12" t="s">
        <v>182</v>
      </c>
      <c r="D61" s="15" t="s">
        <v>178</v>
      </c>
      <c r="E61" s="15" t="s">
        <v>179</v>
      </c>
      <c r="F61" s="15" t="s">
        <v>180</v>
      </c>
      <c r="G61" s="15">
        <v>1</v>
      </c>
      <c r="H61" s="17">
        <v>65.3333333333333</v>
      </c>
      <c r="I61" s="16">
        <f t="shared" si="0"/>
        <v>26.1333333333333</v>
      </c>
      <c r="J61" s="27">
        <f>[1]Sheet3!O11</f>
        <v>83.04</v>
      </c>
      <c r="K61" s="17">
        <f t="shared" si="1"/>
        <v>49.824</v>
      </c>
      <c r="L61" s="16">
        <f t="shared" si="2"/>
        <v>75.9573333333333</v>
      </c>
      <c r="M61" s="26">
        <v>2</v>
      </c>
      <c r="N61" s="24" t="str">
        <f t="shared" si="6"/>
        <v>否</v>
      </c>
      <c r="O61" s="25"/>
    </row>
    <row r="62" s="1" customFormat="1" ht="30" customHeight="1" spans="1:15">
      <c r="A62" s="12">
        <v>59</v>
      </c>
      <c r="B62" s="13" t="s">
        <v>183</v>
      </c>
      <c r="C62" s="12" t="s">
        <v>184</v>
      </c>
      <c r="D62" s="15" t="s">
        <v>178</v>
      </c>
      <c r="E62" s="15" t="s">
        <v>179</v>
      </c>
      <c r="F62" s="15" t="s">
        <v>180</v>
      </c>
      <c r="G62" s="15">
        <v>1</v>
      </c>
      <c r="H62" s="17">
        <v>62.6666666666667</v>
      </c>
      <c r="I62" s="16">
        <f t="shared" si="0"/>
        <v>25.0666666666667</v>
      </c>
      <c r="J62" s="27">
        <f>[1]Sheet3!O12</f>
        <v>80.96</v>
      </c>
      <c r="K62" s="17">
        <f t="shared" si="1"/>
        <v>48.576</v>
      </c>
      <c r="L62" s="16">
        <f t="shared" si="2"/>
        <v>73.6426666666667</v>
      </c>
      <c r="M62" s="26">
        <v>3</v>
      </c>
      <c r="N62" s="24" t="str">
        <f t="shared" si="6"/>
        <v>否</v>
      </c>
      <c r="O62" s="25"/>
    </row>
    <row r="63" s="1" customFormat="1" ht="30" customHeight="1" spans="1:15">
      <c r="A63" s="12">
        <v>60</v>
      </c>
      <c r="B63" s="13" t="s">
        <v>185</v>
      </c>
      <c r="C63" s="12" t="s">
        <v>186</v>
      </c>
      <c r="D63" s="15" t="s">
        <v>187</v>
      </c>
      <c r="E63" s="15" t="s">
        <v>188</v>
      </c>
      <c r="F63" s="15" t="s">
        <v>189</v>
      </c>
      <c r="G63" s="15">
        <v>1</v>
      </c>
      <c r="H63" s="17">
        <v>73.5</v>
      </c>
      <c r="I63" s="16">
        <f t="shared" si="0"/>
        <v>29.4</v>
      </c>
      <c r="J63" s="27">
        <f>[1]Sheet3!O37</f>
        <v>81.12</v>
      </c>
      <c r="K63" s="17">
        <f t="shared" si="1"/>
        <v>48.672</v>
      </c>
      <c r="L63" s="16">
        <f t="shared" si="2"/>
        <v>78.072</v>
      </c>
      <c r="M63" s="26">
        <v>1</v>
      </c>
      <c r="N63" s="24" t="str">
        <f t="shared" si="6"/>
        <v>是</v>
      </c>
      <c r="O63" s="25"/>
    </row>
    <row r="64" s="1" customFormat="1" ht="30" customHeight="1" spans="1:15">
      <c r="A64" s="12">
        <v>61</v>
      </c>
      <c r="B64" s="13" t="s">
        <v>190</v>
      </c>
      <c r="C64" s="12" t="s">
        <v>191</v>
      </c>
      <c r="D64" s="15" t="s">
        <v>187</v>
      </c>
      <c r="E64" s="15" t="s">
        <v>188</v>
      </c>
      <c r="F64" s="15" t="s">
        <v>189</v>
      </c>
      <c r="G64" s="15">
        <v>1</v>
      </c>
      <c r="H64" s="17">
        <v>68.1666666666667</v>
      </c>
      <c r="I64" s="16">
        <f t="shared" si="0"/>
        <v>27.2666666666667</v>
      </c>
      <c r="J64" s="27">
        <f>[1]Sheet3!O38</f>
        <v>75.22</v>
      </c>
      <c r="K64" s="17">
        <f t="shared" si="1"/>
        <v>45.132</v>
      </c>
      <c r="L64" s="16">
        <f t="shared" si="2"/>
        <v>72.3986666666667</v>
      </c>
      <c r="M64" s="26">
        <v>3</v>
      </c>
      <c r="N64" s="24" t="str">
        <f t="shared" si="6"/>
        <v>否</v>
      </c>
      <c r="O64" s="25"/>
    </row>
    <row r="65" s="1" customFormat="1" ht="30" customHeight="1" spans="1:15">
      <c r="A65" s="12">
        <v>62</v>
      </c>
      <c r="B65" s="13" t="s">
        <v>192</v>
      </c>
      <c r="C65" s="12" t="s">
        <v>193</v>
      </c>
      <c r="D65" s="15" t="s">
        <v>187</v>
      </c>
      <c r="E65" s="15" t="s">
        <v>188</v>
      </c>
      <c r="F65" s="15" t="s">
        <v>189</v>
      </c>
      <c r="G65" s="15">
        <v>1</v>
      </c>
      <c r="H65" s="17">
        <v>67</v>
      </c>
      <c r="I65" s="16">
        <f t="shared" si="0"/>
        <v>26.8</v>
      </c>
      <c r="J65" s="27">
        <f>[1]Sheet3!O39</f>
        <v>80.58</v>
      </c>
      <c r="K65" s="17">
        <f t="shared" si="1"/>
        <v>48.348</v>
      </c>
      <c r="L65" s="16">
        <f t="shared" si="2"/>
        <v>75.148</v>
      </c>
      <c r="M65" s="26">
        <v>2</v>
      </c>
      <c r="N65" s="24" t="str">
        <f t="shared" si="6"/>
        <v>否</v>
      </c>
      <c r="O65" s="25"/>
    </row>
    <row r="66" s="1" customFormat="1" ht="30" customHeight="1" spans="1:15">
      <c r="A66" s="12">
        <v>63</v>
      </c>
      <c r="B66" s="13" t="s">
        <v>194</v>
      </c>
      <c r="C66" s="12" t="s">
        <v>195</v>
      </c>
      <c r="D66" s="15" t="s">
        <v>196</v>
      </c>
      <c r="E66" s="15" t="s">
        <v>197</v>
      </c>
      <c r="F66" s="15" t="s">
        <v>198</v>
      </c>
      <c r="G66" s="15">
        <v>1</v>
      </c>
      <c r="H66" s="17">
        <v>70.6666666666667</v>
      </c>
      <c r="I66" s="16">
        <f t="shared" si="0"/>
        <v>28.2666666666667</v>
      </c>
      <c r="J66" s="27">
        <f>[1]Sheet3!O70</f>
        <v>86.98</v>
      </c>
      <c r="K66" s="17">
        <f t="shared" si="1"/>
        <v>52.188</v>
      </c>
      <c r="L66" s="16">
        <f t="shared" si="2"/>
        <v>80.4546666666667</v>
      </c>
      <c r="M66" s="26">
        <v>1</v>
      </c>
      <c r="N66" s="24" t="str">
        <f t="shared" si="6"/>
        <v>是</v>
      </c>
      <c r="O66" s="25"/>
    </row>
    <row r="67" s="1" customFormat="1" ht="30" customHeight="1" spans="1:15">
      <c r="A67" s="12">
        <v>64</v>
      </c>
      <c r="B67" s="13" t="s">
        <v>199</v>
      </c>
      <c r="C67" s="12" t="s">
        <v>200</v>
      </c>
      <c r="D67" s="15" t="s">
        <v>196</v>
      </c>
      <c r="E67" s="15" t="s">
        <v>197</v>
      </c>
      <c r="F67" s="15" t="s">
        <v>198</v>
      </c>
      <c r="G67" s="15">
        <v>1</v>
      </c>
      <c r="H67" s="17">
        <v>67.3333333333333</v>
      </c>
      <c r="I67" s="16">
        <f t="shared" si="0"/>
        <v>26.9333333333333</v>
      </c>
      <c r="J67" s="27">
        <f>[1]Sheet3!O71</f>
        <v>82.12</v>
      </c>
      <c r="K67" s="17">
        <f t="shared" si="1"/>
        <v>49.272</v>
      </c>
      <c r="L67" s="16">
        <f t="shared" si="2"/>
        <v>76.2053333333333</v>
      </c>
      <c r="M67" s="26">
        <v>3</v>
      </c>
      <c r="N67" s="24" t="str">
        <f t="shared" si="6"/>
        <v>否</v>
      </c>
      <c r="O67" s="25"/>
    </row>
    <row r="68" s="1" customFormat="1" ht="30" customHeight="1" spans="1:15">
      <c r="A68" s="12">
        <v>65</v>
      </c>
      <c r="B68" s="13" t="s">
        <v>201</v>
      </c>
      <c r="C68" s="12" t="s">
        <v>202</v>
      </c>
      <c r="D68" s="15" t="s">
        <v>196</v>
      </c>
      <c r="E68" s="15" t="s">
        <v>197</v>
      </c>
      <c r="F68" s="15" t="s">
        <v>198</v>
      </c>
      <c r="G68" s="15">
        <v>1</v>
      </c>
      <c r="H68" s="17">
        <v>67.3333333333333</v>
      </c>
      <c r="I68" s="16">
        <f t="shared" ref="I68:I86" si="7">H68*0.4</f>
        <v>26.9333333333333</v>
      </c>
      <c r="J68" s="27">
        <f>[1]Sheet3!O72</f>
        <v>83.1</v>
      </c>
      <c r="K68" s="17">
        <f t="shared" ref="K68:K86" si="8">J68*0.6</f>
        <v>49.86</v>
      </c>
      <c r="L68" s="16">
        <f t="shared" ref="L68:L86" si="9">I68+K68</f>
        <v>76.7933333333333</v>
      </c>
      <c r="M68" s="26">
        <v>2</v>
      </c>
      <c r="N68" s="24" t="str">
        <f t="shared" si="6"/>
        <v>否</v>
      </c>
      <c r="O68" s="25"/>
    </row>
    <row r="69" s="1" customFormat="1" ht="30" customHeight="1" spans="1:15">
      <c r="A69" s="12">
        <v>66</v>
      </c>
      <c r="B69" s="13" t="s">
        <v>203</v>
      </c>
      <c r="C69" s="12" t="s">
        <v>204</v>
      </c>
      <c r="D69" s="15" t="s">
        <v>205</v>
      </c>
      <c r="E69" s="15" t="s">
        <v>206</v>
      </c>
      <c r="F69" s="15" t="s">
        <v>207</v>
      </c>
      <c r="G69" s="15">
        <v>1</v>
      </c>
      <c r="H69" s="17">
        <v>76.3333333333333</v>
      </c>
      <c r="I69" s="16">
        <f t="shared" si="7"/>
        <v>30.5333333333333</v>
      </c>
      <c r="J69" s="27">
        <f>[1]Sheet3!O34</f>
        <v>81</v>
      </c>
      <c r="K69" s="17">
        <f t="shared" si="8"/>
        <v>48.6</v>
      </c>
      <c r="L69" s="16">
        <f t="shared" si="9"/>
        <v>79.1333333333333</v>
      </c>
      <c r="M69" s="26">
        <v>1</v>
      </c>
      <c r="N69" s="24" t="str">
        <f t="shared" si="6"/>
        <v>是</v>
      </c>
      <c r="O69" s="25"/>
    </row>
    <row r="70" s="1" customFormat="1" ht="30" customHeight="1" spans="1:15">
      <c r="A70" s="12">
        <v>67</v>
      </c>
      <c r="B70" s="13" t="s">
        <v>208</v>
      </c>
      <c r="C70" s="12" t="s">
        <v>209</v>
      </c>
      <c r="D70" s="15" t="s">
        <v>205</v>
      </c>
      <c r="E70" s="15" t="s">
        <v>206</v>
      </c>
      <c r="F70" s="15" t="s">
        <v>207</v>
      </c>
      <c r="G70" s="15">
        <v>1</v>
      </c>
      <c r="H70" s="17">
        <v>69.1666666666667</v>
      </c>
      <c r="I70" s="16">
        <f t="shared" si="7"/>
        <v>27.6666666666667</v>
      </c>
      <c r="J70" s="27">
        <f>[1]Sheet3!O35</f>
        <v>73.5</v>
      </c>
      <c r="K70" s="17">
        <f t="shared" si="8"/>
        <v>44.1</v>
      </c>
      <c r="L70" s="16">
        <f t="shared" si="9"/>
        <v>71.7666666666667</v>
      </c>
      <c r="M70" s="26">
        <v>2</v>
      </c>
      <c r="N70" s="24" t="str">
        <f t="shared" si="6"/>
        <v>否</v>
      </c>
      <c r="O70" s="25"/>
    </row>
    <row r="71" s="1" customFormat="1" ht="30" customHeight="1" spans="1:15">
      <c r="A71" s="12">
        <v>68</v>
      </c>
      <c r="B71" s="13" t="s">
        <v>210</v>
      </c>
      <c r="C71" s="12" t="s">
        <v>211</v>
      </c>
      <c r="D71" s="15" t="s">
        <v>205</v>
      </c>
      <c r="E71" s="15" t="s">
        <v>206</v>
      </c>
      <c r="F71" s="15" t="s">
        <v>207</v>
      </c>
      <c r="G71" s="15">
        <v>1</v>
      </c>
      <c r="H71" s="17">
        <v>68.5</v>
      </c>
      <c r="I71" s="16">
        <f t="shared" si="7"/>
        <v>27.4</v>
      </c>
      <c r="J71" s="27">
        <f>[1]Sheet3!O36</f>
        <v>73</v>
      </c>
      <c r="K71" s="17">
        <f t="shared" si="8"/>
        <v>43.8</v>
      </c>
      <c r="L71" s="16">
        <f t="shared" si="9"/>
        <v>71.2</v>
      </c>
      <c r="M71" s="26">
        <v>3</v>
      </c>
      <c r="N71" s="24" t="str">
        <f t="shared" si="6"/>
        <v>否</v>
      </c>
      <c r="O71" s="25"/>
    </row>
    <row r="72" s="1" customFormat="1" ht="30" customHeight="1" spans="1:15">
      <c r="A72" s="12">
        <v>69</v>
      </c>
      <c r="B72" s="13" t="s">
        <v>212</v>
      </c>
      <c r="C72" s="12" t="s">
        <v>213</v>
      </c>
      <c r="D72" s="15" t="s">
        <v>214</v>
      </c>
      <c r="E72" s="15" t="s">
        <v>215</v>
      </c>
      <c r="F72" s="15" t="s">
        <v>216</v>
      </c>
      <c r="G72" s="15">
        <v>1</v>
      </c>
      <c r="H72" s="17">
        <v>64.5</v>
      </c>
      <c r="I72" s="16">
        <f t="shared" si="7"/>
        <v>25.8</v>
      </c>
      <c r="J72" s="27">
        <f>[1]Sheet3!O46</f>
        <v>0</v>
      </c>
      <c r="K72" s="17">
        <f t="shared" si="8"/>
        <v>0</v>
      </c>
      <c r="L72" s="16">
        <f t="shared" si="9"/>
        <v>25.8</v>
      </c>
      <c r="M72" s="26">
        <v>3</v>
      </c>
      <c r="N72" s="24" t="str">
        <f t="shared" si="6"/>
        <v>否</v>
      </c>
      <c r="O72" s="25" t="s">
        <v>26</v>
      </c>
    </row>
    <row r="73" s="1" customFormat="1" ht="30" customHeight="1" spans="1:15">
      <c r="A73" s="12">
        <v>70</v>
      </c>
      <c r="B73" s="13" t="s">
        <v>217</v>
      </c>
      <c r="C73" s="12" t="s">
        <v>218</v>
      </c>
      <c r="D73" s="15" t="s">
        <v>214</v>
      </c>
      <c r="E73" s="15" t="s">
        <v>215</v>
      </c>
      <c r="F73" s="15" t="s">
        <v>216</v>
      </c>
      <c r="G73" s="15">
        <v>1</v>
      </c>
      <c r="H73" s="17">
        <v>64.3333333333333</v>
      </c>
      <c r="I73" s="16">
        <f t="shared" si="7"/>
        <v>25.7333333333333</v>
      </c>
      <c r="J73" s="27">
        <f>[1]Sheet3!O47</f>
        <v>73.14</v>
      </c>
      <c r="K73" s="17">
        <f t="shared" si="8"/>
        <v>43.884</v>
      </c>
      <c r="L73" s="16">
        <f t="shared" si="9"/>
        <v>69.6173333333333</v>
      </c>
      <c r="M73" s="26">
        <v>2</v>
      </c>
      <c r="N73" s="24" t="str">
        <f t="shared" si="6"/>
        <v>否</v>
      </c>
      <c r="O73" s="25"/>
    </row>
    <row r="74" s="1" customFormat="1" ht="30" customHeight="1" spans="1:15">
      <c r="A74" s="12">
        <v>71</v>
      </c>
      <c r="B74" s="13" t="s">
        <v>219</v>
      </c>
      <c r="C74" s="12" t="s">
        <v>220</v>
      </c>
      <c r="D74" s="15" t="s">
        <v>214</v>
      </c>
      <c r="E74" s="15" t="s">
        <v>215</v>
      </c>
      <c r="F74" s="15" t="s">
        <v>216</v>
      </c>
      <c r="G74" s="15">
        <v>1</v>
      </c>
      <c r="H74" s="17">
        <v>63.1666666666667</v>
      </c>
      <c r="I74" s="16">
        <f t="shared" si="7"/>
        <v>25.2666666666667</v>
      </c>
      <c r="J74" s="27">
        <f>[1]Sheet3!O48</f>
        <v>83.06</v>
      </c>
      <c r="K74" s="17">
        <f t="shared" si="8"/>
        <v>49.836</v>
      </c>
      <c r="L74" s="16">
        <f t="shared" si="9"/>
        <v>75.1026666666667</v>
      </c>
      <c r="M74" s="26">
        <v>1</v>
      </c>
      <c r="N74" s="24" t="str">
        <f t="shared" si="6"/>
        <v>是</v>
      </c>
      <c r="O74" s="25"/>
    </row>
    <row r="75" s="1" customFormat="1" ht="30" customHeight="1" spans="1:15">
      <c r="A75" s="12">
        <v>72</v>
      </c>
      <c r="B75" s="13" t="s">
        <v>221</v>
      </c>
      <c r="C75" s="12" t="s">
        <v>222</v>
      </c>
      <c r="D75" s="15" t="s">
        <v>223</v>
      </c>
      <c r="E75" s="15" t="s">
        <v>224</v>
      </c>
      <c r="F75" s="15" t="s">
        <v>225</v>
      </c>
      <c r="G75" s="15">
        <v>1</v>
      </c>
      <c r="H75" s="17">
        <v>72.8333333333333</v>
      </c>
      <c r="I75" s="16">
        <f t="shared" si="7"/>
        <v>29.1333333333333</v>
      </c>
      <c r="J75" s="27">
        <f>[1]Sheet3!O4</f>
        <v>85.74</v>
      </c>
      <c r="K75" s="17">
        <f t="shared" si="8"/>
        <v>51.444</v>
      </c>
      <c r="L75" s="16">
        <f t="shared" si="9"/>
        <v>80.5773333333333</v>
      </c>
      <c r="M75" s="26">
        <v>1</v>
      </c>
      <c r="N75" s="24" t="str">
        <f t="shared" si="6"/>
        <v>是</v>
      </c>
      <c r="O75" s="25"/>
    </row>
    <row r="76" s="1" customFormat="1" ht="30" customHeight="1" spans="1:15">
      <c r="A76" s="12">
        <v>73</v>
      </c>
      <c r="B76" s="13" t="s">
        <v>226</v>
      </c>
      <c r="C76" s="12" t="s">
        <v>227</v>
      </c>
      <c r="D76" s="15" t="s">
        <v>223</v>
      </c>
      <c r="E76" s="15" t="s">
        <v>224</v>
      </c>
      <c r="F76" s="15" t="s">
        <v>225</v>
      </c>
      <c r="G76" s="15">
        <v>1</v>
      </c>
      <c r="H76" s="17">
        <v>72.5</v>
      </c>
      <c r="I76" s="16">
        <f t="shared" si="7"/>
        <v>29</v>
      </c>
      <c r="J76" s="27">
        <f>[1]Sheet3!O5</f>
        <v>85.3</v>
      </c>
      <c r="K76" s="17">
        <f t="shared" si="8"/>
        <v>51.18</v>
      </c>
      <c r="L76" s="16">
        <f t="shared" si="9"/>
        <v>80.18</v>
      </c>
      <c r="M76" s="26">
        <v>2</v>
      </c>
      <c r="N76" s="24" t="str">
        <f t="shared" si="6"/>
        <v>否</v>
      </c>
      <c r="O76" s="25"/>
    </row>
    <row r="77" s="1" customFormat="1" ht="30" customHeight="1" spans="1:15">
      <c r="A77" s="12">
        <v>74</v>
      </c>
      <c r="B77" s="13" t="s">
        <v>228</v>
      </c>
      <c r="C77" s="12" t="s">
        <v>229</v>
      </c>
      <c r="D77" s="15" t="s">
        <v>223</v>
      </c>
      <c r="E77" s="15" t="s">
        <v>224</v>
      </c>
      <c r="F77" s="15" t="s">
        <v>225</v>
      </c>
      <c r="G77" s="15">
        <v>1</v>
      </c>
      <c r="H77" s="17">
        <v>72.1666666666667</v>
      </c>
      <c r="I77" s="16">
        <f t="shared" si="7"/>
        <v>28.8666666666667</v>
      </c>
      <c r="J77" s="27">
        <f>[1]Sheet3!O6</f>
        <v>83.34</v>
      </c>
      <c r="K77" s="17">
        <f t="shared" si="8"/>
        <v>50.004</v>
      </c>
      <c r="L77" s="16">
        <f t="shared" si="9"/>
        <v>78.8706666666667</v>
      </c>
      <c r="M77" s="26">
        <v>3</v>
      </c>
      <c r="N77" s="24" t="str">
        <f t="shared" si="6"/>
        <v>否</v>
      </c>
      <c r="O77" s="25"/>
    </row>
    <row r="78" s="1" customFormat="1" ht="30" customHeight="1" spans="1:15">
      <c r="A78" s="12">
        <v>75</v>
      </c>
      <c r="B78" s="13" t="s">
        <v>230</v>
      </c>
      <c r="C78" s="12" t="s">
        <v>231</v>
      </c>
      <c r="D78" s="15" t="s">
        <v>232</v>
      </c>
      <c r="E78" s="15" t="s">
        <v>233</v>
      </c>
      <c r="F78" s="15" t="s">
        <v>234</v>
      </c>
      <c r="G78" s="15">
        <v>1</v>
      </c>
      <c r="H78" s="17">
        <v>71.5</v>
      </c>
      <c r="I78" s="16">
        <f t="shared" si="7"/>
        <v>28.6</v>
      </c>
      <c r="J78" s="27">
        <f>[1]Sheet3!O49</f>
        <v>75.84</v>
      </c>
      <c r="K78" s="17">
        <f t="shared" si="8"/>
        <v>45.504</v>
      </c>
      <c r="L78" s="16">
        <f t="shared" si="9"/>
        <v>74.104</v>
      </c>
      <c r="M78" s="26">
        <v>1</v>
      </c>
      <c r="N78" s="24" t="str">
        <f t="shared" si="6"/>
        <v>是</v>
      </c>
      <c r="O78" s="25"/>
    </row>
    <row r="79" s="1" customFormat="1" ht="30" customHeight="1" spans="1:15">
      <c r="A79" s="12">
        <v>76</v>
      </c>
      <c r="B79" s="13" t="s">
        <v>235</v>
      </c>
      <c r="C79" s="12" t="s">
        <v>236</v>
      </c>
      <c r="D79" s="15" t="s">
        <v>232</v>
      </c>
      <c r="E79" s="15" t="s">
        <v>233</v>
      </c>
      <c r="F79" s="15" t="s">
        <v>234</v>
      </c>
      <c r="G79" s="15">
        <v>1</v>
      </c>
      <c r="H79" s="17">
        <v>70.3333333333333</v>
      </c>
      <c r="I79" s="16">
        <f t="shared" si="7"/>
        <v>28.1333333333333</v>
      </c>
      <c r="J79" s="27">
        <f>[1]Sheet3!O50</f>
        <v>73.74</v>
      </c>
      <c r="K79" s="17">
        <f t="shared" si="8"/>
        <v>44.244</v>
      </c>
      <c r="L79" s="16">
        <f t="shared" si="9"/>
        <v>72.3773333333333</v>
      </c>
      <c r="M79" s="26">
        <v>2</v>
      </c>
      <c r="N79" s="24" t="str">
        <f t="shared" si="6"/>
        <v>否</v>
      </c>
      <c r="O79" s="25"/>
    </row>
    <row r="80" s="1" customFormat="1" ht="30" customHeight="1" spans="1:15">
      <c r="A80" s="12">
        <v>77</v>
      </c>
      <c r="B80" s="13" t="s">
        <v>237</v>
      </c>
      <c r="C80" s="12" t="s">
        <v>238</v>
      </c>
      <c r="D80" s="15" t="s">
        <v>232</v>
      </c>
      <c r="E80" s="15" t="s">
        <v>233</v>
      </c>
      <c r="F80" s="15" t="s">
        <v>234</v>
      </c>
      <c r="G80" s="15">
        <v>1</v>
      </c>
      <c r="H80" s="17">
        <v>70</v>
      </c>
      <c r="I80" s="16">
        <f t="shared" si="7"/>
        <v>28</v>
      </c>
      <c r="J80" s="27">
        <f>[1]Sheet3!O51</f>
        <v>65.16</v>
      </c>
      <c r="K80" s="17">
        <f t="shared" si="8"/>
        <v>39.096</v>
      </c>
      <c r="L80" s="16">
        <f t="shared" si="9"/>
        <v>67.096</v>
      </c>
      <c r="M80" s="26">
        <v>3</v>
      </c>
      <c r="N80" s="24" t="str">
        <f t="shared" si="6"/>
        <v>否</v>
      </c>
      <c r="O80" s="25"/>
    </row>
    <row r="81" s="1" customFormat="1" ht="30" customHeight="1" spans="1:15">
      <c r="A81" s="12">
        <v>78</v>
      </c>
      <c r="B81" s="13" t="s">
        <v>239</v>
      </c>
      <c r="C81" s="12" t="s">
        <v>240</v>
      </c>
      <c r="D81" s="15" t="s">
        <v>232</v>
      </c>
      <c r="E81" s="15" t="s">
        <v>241</v>
      </c>
      <c r="F81" s="15" t="s">
        <v>242</v>
      </c>
      <c r="G81" s="15">
        <v>1</v>
      </c>
      <c r="H81" s="17">
        <v>68.5</v>
      </c>
      <c r="I81" s="16">
        <f t="shared" si="7"/>
        <v>27.4</v>
      </c>
      <c r="J81" s="27">
        <f>[1]Sheet3!O82</f>
        <v>73.4</v>
      </c>
      <c r="K81" s="17">
        <f t="shared" si="8"/>
        <v>44.04</v>
      </c>
      <c r="L81" s="16">
        <f t="shared" si="9"/>
        <v>71.44</v>
      </c>
      <c r="M81" s="26">
        <v>1</v>
      </c>
      <c r="N81" s="24" t="str">
        <f t="shared" si="6"/>
        <v>是</v>
      </c>
      <c r="O81" s="25"/>
    </row>
    <row r="82" s="1" customFormat="1" ht="30" customHeight="1" spans="1:15">
      <c r="A82" s="12">
        <v>79</v>
      </c>
      <c r="B82" s="13" t="s">
        <v>243</v>
      </c>
      <c r="C82" s="12" t="s">
        <v>244</v>
      </c>
      <c r="D82" s="15" t="s">
        <v>232</v>
      </c>
      <c r="E82" s="15" t="s">
        <v>241</v>
      </c>
      <c r="F82" s="15" t="s">
        <v>242</v>
      </c>
      <c r="G82" s="15">
        <v>1</v>
      </c>
      <c r="H82" s="17">
        <v>67.8333333333333</v>
      </c>
      <c r="I82" s="16">
        <f t="shared" si="7"/>
        <v>27.1333333333333</v>
      </c>
      <c r="J82" s="27">
        <f>[1]Sheet3!O83</f>
        <v>63.6</v>
      </c>
      <c r="K82" s="17">
        <f t="shared" si="8"/>
        <v>38.16</v>
      </c>
      <c r="L82" s="16">
        <f t="shared" si="9"/>
        <v>65.2933333333333</v>
      </c>
      <c r="M82" s="26">
        <v>3</v>
      </c>
      <c r="N82" s="24" t="str">
        <f t="shared" si="6"/>
        <v>否</v>
      </c>
      <c r="O82" s="25"/>
    </row>
    <row r="83" s="1" customFormat="1" ht="30" customHeight="1" spans="1:15">
      <c r="A83" s="12">
        <v>80</v>
      </c>
      <c r="B83" s="13" t="s">
        <v>245</v>
      </c>
      <c r="C83" s="12" t="s">
        <v>246</v>
      </c>
      <c r="D83" s="15" t="s">
        <v>232</v>
      </c>
      <c r="E83" s="15" t="s">
        <v>241</v>
      </c>
      <c r="F83" s="15" t="s">
        <v>242</v>
      </c>
      <c r="G83" s="15">
        <v>1</v>
      </c>
      <c r="H83" s="17">
        <v>65.1666666666667</v>
      </c>
      <c r="I83" s="16">
        <f t="shared" si="7"/>
        <v>26.0666666666667</v>
      </c>
      <c r="J83" s="27">
        <f>[1]Sheet3!O84</f>
        <v>71.16</v>
      </c>
      <c r="K83" s="17">
        <f t="shared" si="8"/>
        <v>42.696</v>
      </c>
      <c r="L83" s="16">
        <f t="shared" si="9"/>
        <v>68.7626666666667</v>
      </c>
      <c r="M83" s="26">
        <v>2</v>
      </c>
      <c r="N83" s="24" t="str">
        <f t="shared" si="6"/>
        <v>否</v>
      </c>
      <c r="O83" s="25"/>
    </row>
    <row r="84" s="1" customFormat="1" ht="30" customHeight="1" spans="1:15">
      <c r="A84" s="12">
        <v>81</v>
      </c>
      <c r="B84" s="13" t="s">
        <v>247</v>
      </c>
      <c r="C84" s="12" t="s">
        <v>248</v>
      </c>
      <c r="D84" s="15" t="s">
        <v>249</v>
      </c>
      <c r="E84" s="15" t="s">
        <v>250</v>
      </c>
      <c r="F84" s="15" t="s">
        <v>251</v>
      </c>
      <c r="G84" s="15">
        <v>1</v>
      </c>
      <c r="H84" s="17">
        <v>75.1666666666667</v>
      </c>
      <c r="I84" s="16">
        <f t="shared" si="7"/>
        <v>30.0666666666667</v>
      </c>
      <c r="J84" s="27">
        <f>[1]Sheet3!O7</f>
        <v>86.1</v>
      </c>
      <c r="K84" s="17">
        <f t="shared" si="8"/>
        <v>51.66</v>
      </c>
      <c r="L84" s="16">
        <f t="shared" si="9"/>
        <v>81.7266666666667</v>
      </c>
      <c r="M84" s="26">
        <v>1</v>
      </c>
      <c r="N84" s="24" t="str">
        <f t="shared" si="6"/>
        <v>是</v>
      </c>
      <c r="O84" s="25"/>
    </row>
    <row r="85" s="1" customFormat="1" ht="30" customHeight="1" spans="1:15">
      <c r="A85" s="12">
        <v>82</v>
      </c>
      <c r="B85" s="13" t="s">
        <v>252</v>
      </c>
      <c r="C85" s="12" t="s">
        <v>253</v>
      </c>
      <c r="D85" s="15" t="s">
        <v>249</v>
      </c>
      <c r="E85" s="15" t="s">
        <v>250</v>
      </c>
      <c r="F85" s="15" t="s">
        <v>251</v>
      </c>
      <c r="G85" s="15">
        <v>1</v>
      </c>
      <c r="H85" s="17">
        <v>74.3333333333333</v>
      </c>
      <c r="I85" s="16">
        <f t="shared" si="7"/>
        <v>29.7333333333333</v>
      </c>
      <c r="J85" s="27">
        <f>[1]Sheet3!O8</f>
        <v>0</v>
      </c>
      <c r="K85" s="17">
        <f t="shared" si="8"/>
        <v>0</v>
      </c>
      <c r="L85" s="16">
        <f t="shared" si="9"/>
        <v>29.7333333333333</v>
      </c>
      <c r="M85" s="26">
        <v>3</v>
      </c>
      <c r="N85" s="24" t="str">
        <f t="shared" si="6"/>
        <v>否</v>
      </c>
      <c r="O85" s="25" t="s">
        <v>26</v>
      </c>
    </row>
    <row r="86" s="1" customFormat="1" ht="30" customHeight="1" spans="1:15">
      <c r="A86" s="12">
        <v>83</v>
      </c>
      <c r="B86" s="12" t="s">
        <v>254</v>
      </c>
      <c r="C86" s="12" t="s">
        <v>255</v>
      </c>
      <c r="D86" s="15" t="s">
        <v>249</v>
      </c>
      <c r="E86" s="15" t="s">
        <v>250</v>
      </c>
      <c r="F86" s="15" t="s">
        <v>251</v>
      </c>
      <c r="G86" s="15">
        <v>1</v>
      </c>
      <c r="H86" s="17">
        <v>69.6666666666667</v>
      </c>
      <c r="I86" s="16">
        <f t="shared" si="7"/>
        <v>27.8666666666667</v>
      </c>
      <c r="J86" s="27">
        <f>[1]Sheet3!O9</f>
        <v>79.5</v>
      </c>
      <c r="K86" s="17">
        <f t="shared" si="8"/>
        <v>47.7</v>
      </c>
      <c r="L86" s="16">
        <f t="shared" si="9"/>
        <v>75.5666666666667</v>
      </c>
      <c r="M86" s="26">
        <v>2</v>
      </c>
      <c r="N86" s="24" t="str">
        <f t="shared" si="6"/>
        <v>否</v>
      </c>
      <c r="O86" s="25"/>
    </row>
  </sheetData>
  <autoFilter ref="A3:N86">
    <extLst/>
  </autoFilter>
  <mergeCells count="2">
    <mergeCell ref="A1:B1"/>
    <mergeCell ref="A2:N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2024-06-24T11:00:00Z</dcterms:created>
  <dcterms:modified xsi:type="dcterms:W3CDTF">2024-06-25T07:09:50Z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D69467D8111F4D4EABF2C47B37691AA1</vt:lpwstr>
  </property>
  <property fmtid="{D5CDD505-2E9C-101B-9397-08002B2CF9AE}" pid="3" name="KSOProductBuildVer">
    <vt:lpwstr>2052-12.1.0.16929</vt:lpwstr>
  </property>
</Properties>
</file>