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20" yWindow="-120" windowWidth="20640" windowHeight="11310" activeTab="4"/>
  </bookViews>
  <sheets>
    <sheet name="村社区" sheetId="1" r:id="rId1"/>
    <sheet name="1组 " sheetId="5" r:id="rId2"/>
    <sheet name="2组" sheetId="2" r:id="rId3"/>
    <sheet name="3组" sheetId="3" r:id="rId4"/>
    <sheet name="4组" sheetId="4" r:id="rId5"/>
  </sheets>
  <calcPr calcId="181029"/>
</workbook>
</file>

<file path=xl/calcChain.xml><?xml version="1.0" encoding="utf-8"?>
<calcChain xmlns="http://schemas.openxmlformats.org/spreadsheetml/2006/main">
  <c r="K13" i="5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L6"/>
  <c r="K6"/>
  <c r="I6"/>
  <c r="K5"/>
  <c r="I5"/>
  <c r="L5" s="1"/>
  <c r="L9" i="4"/>
  <c r="L12"/>
  <c r="L13"/>
  <c r="L17"/>
  <c r="L5"/>
  <c r="L6" i="3"/>
  <c r="L13"/>
  <c r="L14"/>
  <c r="L7" i="2"/>
  <c r="L8"/>
  <c r="L15"/>
  <c r="L16"/>
  <c r="K19" i="4"/>
  <c r="I19"/>
  <c r="L19" s="1"/>
  <c r="K18"/>
  <c r="I18"/>
  <c r="L18" s="1"/>
  <c r="K17"/>
  <c r="I17"/>
  <c r="K16"/>
  <c r="I16"/>
  <c r="L16" s="1"/>
  <c r="K15"/>
  <c r="I15"/>
  <c r="L15" s="1"/>
  <c r="K14"/>
  <c r="I14"/>
  <c r="L14" s="1"/>
  <c r="K13"/>
  <c r="I13"/>
  <c r="K12"/>
  <c r="I12"/>
  <c r="K11"/>
  <c r="I11"/>
  <c r="L11" s="1"/>
  <c r="K10"/>
  <c r="I10"/>
  <c r="L10" s="1"/>
  <c r="K9"/>
  <c r="I9"/>
  <c r="K8"/>
  <c r="I8"/>
  <c r="L8" s="1"/>
  <c r="K7"/>
  <c r="I7"/>
  <c r="L7" s="1"/>
  <c r="K6"/>
  <c r="I6"/>
  <c r="L6" s="1"/>
  <c r="K5"/>
  <c r="I5"/>
  <c r="K19" i="3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K13"/>
  <c r="I13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K5"/>
  <c r="I5"/>
  <c r="L5" s="1"/>
  <c r="K20" i="2"/>
  <c r="I20"/>
  <c r="L20" s="1"/>
  <c r="K19"/>
  <c r="I19"/>
  <c r="L19" s="1"/>
  <c r="K18"/>
  <c r="I18"/>
  <c r="L18" s="1"/>
  <c r="K17"/>
  <c r="I17"/>
  <c r="L17" s="1"/>
  <c r="K16"/>
  <c r="I16"/>
  <c r="K15"/>
  <c r="I15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K7"/>
  <c r="I7"/>
  <c r="K6"/>
  <c r="I6"/>
  <c r="L6" s="1"/>
  <c r="K5"/>
  <c r="I5"/>
  <c r="L5" s="1"/>
  <c r="K7" i="1"/>
  <c r="L7" s="1"/>
  <c r="I7"/>
  <c r="K6"/>
  <c r="I6"/>
  <c r="K5"/>
  <c r="I5"/>
  <c r="L5" l="1"/>
  <c r="L6"/>
</calcChain>
</file>

<file path=xl/sharedStrings.xml><?xml version="1.0" encoding="utf-8"?>
<sst xmlns="http://schemas.openxmlformats.org/spreadsheetml/2006/main" count="332" uniqueCount="200">
  <si>
    <t>序号</t>
  </si>
  <si>
    <t>招录单位</t>
  </si>
  <si>
    <t>招录职位</t>
  </si>
  <si>
    <t>姓名</t>
  </si>
  <si>
    <t>所学专业</t>
  </si>
  <si>
    <t>笔试成绩</t>
  </si>
  <si>
    <t>面试成绩</t>
  </si>
  <si>
    <t>笔试总成绩</t>
  </si>
  <si>
    <r>
      <rPr>
        <sz val="11"/>
        <rFont val="方正仿宋_GBK"/>
        <charset val="134"/>
      </rPr>
      <t>从优秀村社区干部中考试录用</t>
    </r>
  </si>
  <si>
    <r>
      <rPr>
        <sz val="11"/>
        <rFont val="方正仿宋_GBK"/>
        <charset val="134"/>
      </rPr>
      <t>综合管理</t>
    </r>
    <r>
      <rPr>
        <sz val="11"/>
        <rFont val="Times New Roman"/>
        <family val="1"/>
      </rPr>
      <t>3</t>
    </r>
  </si>
  <si>
    <t>黄俊</t>
  </si>
  <si>
    <t>张家强</t>
  </si>
  <si>
    <t>汉语言文学</t>
  </si>
  <si>
    <t>罗俊杰</t>
  </si>
  <si>
    <t>法学</t>
  </si>
  <si>
    <t>大渡口区普查中心（参照）</t>
  </si>
  <si>
    <r>
      <rPr>
        <sz val="11"/>
        <rFont val="方正仿宋_GBK"/>
        <charset val="134"/>
      </rPr>
      <t>综合管理职位</t>
    </r>
  </si>
  <si>
    <t>刘嘉嘉</t>
  </si>
  <si>
    <t>金融学</t>
  </si>
  <si>
    <t>杜欣蓓</t>
  </si>
  <si>
    <t>金融</t>
  </si>
  <si>
    <t>129.7</t>
  </si>
  <si>
    <t>范枥丹</t>
  </si>
  <si>
    <t>社会工作</t>
  </si>
  <si>
    <t>128.6</t>
  </si>
  <si>
    <t>大渡口区生态环境保护综合行政执法支队（参照）</t>
  </si>
  <si>
    <r>
      <rPr>
        <sz val="11"/>
        <rFont val="方正仿宋_GBK"/>
        <charset val="134"/>
      </rPr>
      <t>行政执法职位</t>
    </r>
    <r>
      <rPr>
        <sz val="11"/>
        <rFont val="Times New Roman"/>
        <family val="1"/>
      </rPr>
      <t>1</t>
    </r>
  </si>
  <si>
    <t>康锐</t>
  </si>
  <si>
    <t>通信工程</t>
  </si>
  <si>
    <t>129.2</t>
  </si>
  <si>
    <t>李好</t>
  </si>
  <si>
    <t>大气科学</t>
  </si>
  <si>
    <t>129</t>
  </si>
  <si>
    <t>胡海琨</t>
  </si>
  <si>
    <t>化学</t>
  </si>
  <si>
    <t>124.6</t>
  </si>
  <si>
    <r>
      <rPr>
        <sz val="11"/>
        <rFont val="方正仿宋_GBK"/>
        <charset val="134"/>
      </rPr>
      <t>行政执法职位</t>
    </r>
    <r>
      <rPr>
        <sz val="11"/>
        <rFont val="Times New Roman"/>
        <family val="1"/>
      </rPr>
      <t>2</t>
    </r>
  </si>
  <si>
    <t>刘子轩</t>
  </si>
  <si>
    <t>环境工程</t>
  </si>
  <si>
    <t>132.8</t>
  </si>
  <si>
    <t>陈雅萱</t>
  </si>
  <si>
    <t>127.5</t>
  </si>
  <si>
    <t>汪睿</t>
  </si>
  <si>
    <t>应用化学</t>
  </si>
  <si>
    <t>126.5</t>
  </si>
  <si>
    <r>
      <rPr>
        <sz val="12"/>
        <color indexed="8"/>
        <rFont val="方正黑体_GBK"/>
        <charset val="134"/>
      </rPr>
      <t>笔试总成绩</t>
    </r>
  </si>
  <si>
    <t>大渡口区文学艺术界联合会（参照）</t>
  </si>
  <si>
    <r>
      <rPr>
        <sz val="11"/>
        <color rgb="FF000000"/>
        <rFont val="方正仿宋_GBK"/>
        <charset val="134"/>
      </rPr>
      <t>综合管理职位</t>
    </r>
    <r>
      <rPr>
        <sz val="11"/>
        <color rgb="FF000000"/>
        <rFont val="Times New Roman"/>
        <family val="1"/>
      </rPr>
      <t>1</t>
    </r>
  </si>
  <si>
    <t>詹轩</t>
  </si>
  <si>
    <t>音乐表演</t>
  </si>
  <si>
    <t>127.6</t>
  </si>
  <si>
    <t>熊天宝</t>
  </si>
  <si>
    <t>音乐学</t>
  </si>
  <si>
    <t>125</t>
  </si>
  <si>
    <t>王顺达</t>
  </si>
  <si>
    <t>古典文献学</t>
  </si>
  <si>
    <t>122.2</t>
  </si>
  <si>
    <t>周小淇</t>
  </si>
  <si>
    <r>
      <rPr>
        <sz val="11"/>
        <color rgb="FF000000"/>
        <rFont val="方正仿宋_GBK"/>
        <charset val="134"/>
      </rPr>
      <t>综合管理职位</t>
    </r>
    <r>
      <rPr>
        <sz val="11"/>
        <color rgb="FF000000"/>
        <rFont val="Times New Roman"/>
        <family val="1"/>
      </rPr>
      <t>2</t>
    </r>
  </si>
  <si>
    <t>张康霖</t>
  </si>
  <si>
    <t>134.1</t>
  </si>
  <si>
    <t>符婕</t>
  </si>
  <si>
    <t>艺术教育</t>
  </si>
  <si>
    <t>133.2</t>
  </si>
  <si>
    <t>彭利娟</t>
  </si>
  <si>
    <t>教育学</t>
  </si>
  <si>
    <t>大渡口区法律援助中心（参照）</t>
  </si>
  <si>
    <r>
      <rPr>
        <sz val="11"/>
        <color rgb="FF000000"/>
        <rFont val="方正仿宋_GBK"/>
        <charset val="134"/>
      </rPr>
      <t>综合管理职位</t>
    </r>
  </si>
  <si>
    <t>杨子渝</t>
  </si>
  <si>
    <t>刑法学</t>
  </si>
  <si>
    <t>134</t>
  </si>
  <si>
    <t>宁祎</t>
  </si>
  <si>
    <t>130.2</t>
  </si>
  <si>
    <t>龙佳芩</t>
  </si>
  <si>
    <t>法律</t>
  </si>
  <si>
    <t>129.9</t>
  </si>
  <si>
    <t>大渡口区财政国库支付中心（参照）</t>
  </si>
  <si>
    <t>李冰洁</t>
  </si>
  <si>
    <t>税收学</t>
  </si>
  <si>
    <t>118.8</t>
  </si>
  <si>
    <t>赵嘉意</t>
  </si>
  <si>
    <t>英语（师范）</t>
  </si>
  <si>
    <t>118.4</t>
  </si>
  <si>
    <t>王铭源</t>
  </si>
  <si>
    <t>市场营销（商务策划管理）</t>
  </si>
  <si>
    <t>118</t>
  </si>
  <si>
    <t>大渡口区社会保险事务中心（参照）</t>
  </si>
  <si>
    <t>李光荣</t>
  </si>
  <si>
    <t>计算机科学与技术</t>
  </si>
  <si>
    <t>143.9</t>
  </si>
  <si>
    <t>唐禾力</t>
  </si>
  <si>
    <t>139.7</t>
  </si>
  <si>
    <t>李洪勇</t>
  </si>
  <si>
    <t>电子信息工程</t>
  </si>
  <si>
    <t>136.7</t>
  </si>
  <si>
    <t>大渡口区城市管理综合行政执法支队（参照）</t>
  </si>
  <si>
    <r>
      <rPr>
        <sz val="11"/>
        <color rgb="FF000000"/>
        <rFont val="方正仿宋_GBK"/>
        <charset val="134"/>
      </rPr>
      <t>行政执法职位</t>
    </r>
    <r>
      <rPr>
        <sz val="11"/>
        <color rgb="FF000000"/>
        <rFont val="Times New Roman"/>
        <family val="1"/>
      </rPr>
      <t>1</t>
    </r>
  </si>
  <si>
    <t>黄伟</t>
  </si>
  <si>
    <t>140.3</t>
  </si>
  <si>
    <t>万方舟</t>
  </si>
  <si>
    <t>137.3</t>
  </si>
  <si>
    <t>雷德宇</t>
  </si>
  <si>
    <t>土木工程</t>
  </si>
  <si>
    <t>137.2</t>
  </si>
  <si>
    <t>姜林丰</t>
  </si>
  <si>
    <t>135.6</t>
  </si>
  <si>
    <t>高福康</t>
  </si>
  <si>
    <t>赵磊</t>
  </si>
  <si>
    <t>区域经济学</t>
  </si>
  <si>
    <t>133.4</t>
  </si>
  <si>
    <t>余思远</t>
  </si>
  <si>
    <t>铁道工程</t>
  </si>
  <si>
    <t>李奇远</t>
  </si>
  <si>
    <t>道路桥梁与渡河工程</t>
  </si>
  <si>
    <t>梅渊</t>
  </si>
  <si>
    <t>建筑学</t>
  </si>
  <si>
    <t>129.3</t>
  </si>
  <si>
    <t>何海兵</t>
  </si>
  <si>
    <t>128.9</t>
  </si>
  <si>
    <t>董明江</t>
  </si>
  <si>
    <t>128.7</t>
  </si>
  <si>
    <t>兰杨捷</t>
  </si>
  <si>
    <t>网络与新媒体</t>
  </si>
  <si>
    <t>邓刚</t>
  </si>
  <si>
    <t>新闻学</t>
  </si>
  <si>
    <t>127.8</t>
  </si>
  <si>
    <t>周权</t>
  </si>
  <si>
    <t>结构工程</t>
  </si>
  <si>
    <t>罗焕</t>
  </si>
  <si>
    <t>土木工程（房屋建筑工程）</t>
  </si>
  <si>
    <t>大渡口区城市管理综合行政执法支队  （参照）</t>
  </si>
  <si>
    <r>
      <rPr>
        <sz val="11"/>
        <color rgb="FF000000"/>
        <rFont val="方正仿宋_GBK"/>
        <charset val="134"/>
      </rPr>
      <t>行政执法职位</t>
    </r>
    <r>
      <rPr>
        <sz val="11"/>
        <color rgb="FF000000"/>
        <rFont val="Times New Roman"/>
        <family val="1"/>
      </rPr>
      <t>2</t>
    </r>
  </si>
  <si>
    <t>陶虹尹</t>
  </si>
  <si>
    <t>电子科学与技术</t>
  </si>
  <si>
    <t>吴梦洁</t>
  </si>
  <si>
    <t>汉语言文学（师范）</t>
  </si>
  <si>
    <t>132.1</t>
  </si>
  <si>
    <t>李妮</t>
  </si>
  <si>
    <t>131.9</t>
  </si>
  <si>
    <t>杨林</t>
  </si>
  <si>
    <t>微电子科学与工程</t>
  </si>
  <si>
    <t>131.1</t>
  </si>
  <si>
    <t>张小凤</t>
  </si>
  <si>
    <t>汉语言文学(师范)</t>
  </si>
  <si>
    <t>130.5</t>
  </si>
  <si>
    <t>土木工程(桥梁工程)</t>
  </si>
  <si>
    <t>130.3</t>
  </si>
  <si>
    <t>安雅涵</t>
  </si>
  <si>
    <t>城乡规划</t>
  </si>
  <si>
    <t>130.1</t>
  </si>
  <si>
    <t>邹灵敏</t>
  </si>
  <si>
    <t>经济学（注册会计师）</t>
  </si>
  <si>
    <t>任倪萱</t>
  </si>
  <si>
    <t>128.1</t>
  </si>
  <si>
    <t>王莹</t>
  </si>
  <si>
    <t>127.3</t>
  </si>
  <si>
    <t>陶佳鑫</t>
  </si>
  <si>
    <t>126.9</t>
  </si>
  <si>
    <t>周红梅</t>
  </si>
  <si>
    <t>广告学</t>
  </si>
  <si>
    <r>
      <rPr>
        <sz val="11"/>
        <color rgb="FF000000"/>
        <rFont val="方正仿宋_GBK"/>
        <charset val="134"/>
      </rPr>
      <t>行政执法职位</t>
    </r>
    <r>
      <rPr>
        <sz val="11"/>
        <color rgb="FF000000"/>
        <rFont val="Times New Roman"/>
        <family val="1"/>
      </rPr>
      <t>3</t>
    </r>
  </si>
  <si>
    <t>丁宝元</t>
  </si>
  <si>
    <t>牟仪</t>
  </si>
  <si>
    <t>118.5</t>
  </si>
  <si>
    <t>温美琪</t>
  </si>
  <si>
    <t>旅游管理</t>
  </si>
  <si>
    <t>117.9</t>
  </si>
  <si>
    <t>折算后成绩</t>
    <phoneticPr fontId="25" type="noConversion"/>
  </si>
  <si>
    <t>行测
成绩</t>
    <phoneticPr fontId="25" type="noConversion"/>
  </si>
  <si>
    <t>申论
成绩</t>
    <phoneticPr fontId="25" type="noConversion"/>
  </si>
  <si>
    <t>劳动和社会
保障</t>
    <phoneticPr fontId="25" type="noConversion"/>
  </si>
  <si>
    <t>折算后成绩</t>
    <phoneticPr fontId="26" type="noConversion"/>
  </si>
  <si>
    <r>
      <t xml:space="preserve">        </t>
    </r>
    <r>
      <rPr>
        <sz val="12"/>
        <color rgb="FF000000"/>
        <rFont val="方正仿宋_GBK"/>
        <charset val="134"/>
      </rPr>
      <t>根据《重庆市</t>
    </r>
    <r>
      <rPr>
        <sz val="12"/>
        <color rgb="FF000000"/>
        <rFont val="Times New Roman"/>
        <family val="1"/>
      </rPr>
      <t>2024</t>
    </r>
    <r>
      <rPr>
        <sz val="12"/>
        <color rgb="FF000000"/>
        <rFont val="方正仿宋_GBK"/>
        <charset val="134"/>
      </rPr>
      <t>年度公开考试录用公务员公告》规定，现将</t>
    </r>
    <r>
      <rPr>
        <sz val="12"/>
        <color rgb="FF000000"/>
        <rFont val="Times New Roman"/>
        <family val="1"/>
      </rPr>
      <t>16</t>
    </r>
    <r>
      <rPr>
        <sz val="12"/>
        <color rgb="FF000000"/>
        <rFont val="方正仿宋_GBK"/>
        <charset val="134"/>
      </rPr>
      <t>名面试人员的笔试、面试和总成绩公布如下：</t>
    </r>
    <phoneticPr fontId="26" type="noConversion"/>
  </si>
  <si>
    <t>法律
（非法学）</t>
    <phoneticPr fontId="26" type="noConversion"/>
  </si>
  <si>
    <t>学科教学
(生物)</t>
    <phoneticPr fontId="26" type="noConversion"/>
  </si>
  <si>
    <r>
      <t xml:space="preserve">        </t>
    </r>
    <r>
      <rPr>
        <sz val="12"/>
        <color rgb="FF000000"/>
        <rFont val="方正仿宋_GBK"/>
        <charset val="134"/>
      </rPr>
      <t>根据《重庆市</t>
    </r>
    <r>
      <rPr>
        <sz val="12"/>
        <color rgb="FF000000"/>
        <rFont val="Times New Roman"/>
        <family val="1"/>
      </rPr>
      <t>2024</t>
    </r>
    <r>
      <rPr>
        <sz val="12"/>
        <color rgb="FF000000"/>
        <rFont val="方正仿宋_GBK"/>
        <charset val="134"/>
      </rPr>
      <t>年度公开考试录用公务员公告》规定，现将</t>
    </r>
    <r>
      <rPr>
        <sz val="12"/>
        <color rgb="FF000000"/>
        <rFont val="Times New Roman"/>
        <family val="1"/>
      </rPr>
      <t>15</t>
    </r>
    <r>
      <rPr>
        <sz val="12"/>
        <color rgb="FF000000"/>
        <rFont val="方正仿宋_GBK"/>
        <charset val="134"/>
      </rPr>
      <t>名面试人员的笔试、面试和总成绩公布如下：</t>
    </r>
    <phoneticPr fontId="26" type="noConversion"/>
  </si>
  <si>
    <t>按职位
排序
（名次）</t>
    <phoneticPr fontId="26" type="noConversion"/>
  </si>
  <si>
    <r>
      <t xml:space="preserve">        </t>
    </r>
    <r>
      <rPr>
        <sz val="12"/>
        <color rgb="FF000000"/>
        <rFont val="方正仿宋_GBK"/>
        <charset val="134"/>
      </rPr>
      <t>根据《重庆市</t>
    </r>
    <r>
      <rPr>
        <sz val="12"/>
        <color rgb="FF000000"/>
        <rFont val="Times New Roman"/>
        <family val="1"/>
      </rPr>
      <t>2024</t>
    </r>
    <r>
      <rPr>
        <sz val="12"/>
        <color rgb="FF000000"/>
        <rFont val="方正仿宋_GBK"/>
        <charset val="134"/>
      </rPr>
      <t>年度公开考试录用公务员公告》规定，现将</t>
    </r>
    <r>
      <rPr>
        <sz val="12"/>
        <color rgb="FF000000"/>
        <rFont val="Times New Roman"/>
        <family val="1"/>
      </rPr>
      <t>15</t>
    </r>
    <r>
      <rPr>
        <sz val="12"/>
        <color rgb="FF000000"/>
        <rFont val="方正仿宋_GBK"/>
        <charset val="134"/>
      </rPr>
      <t>名面试人员的笔试、面试和总成绩公布如下：</t>
    </r>
    <phoneticPr fontId="26" type="noConversion"/>
  </si>
  <si>
    <t>邓昕悦</t>
    <phoneticPr fontId="26" type="noConversion"/>
  </si>
  <si>
    <t>按职位
排序       （名次）</t>
    <phoneticPr fontId="25" type="noConversion"/>
  </si>
  <si>
    <t>按职位
排序
（名次）</t>
    <phoneticPr fontId="26" type="noConversion"/>
  </si>
  <si>
    <r>
      <t xml:space="preserve">备注：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Times New Roman"/>
        <family val="1"/>
      </rPr>
      <t>1.</t>
    </r>
    <r>
      <rPr>
        <sz val="10"/>
        <color rgb="FF000000"/>
        <rFont val="方正仿宋_GBK"/>
        <charset val="134"/>
      </rPr>
      <t>公招公务员考试总成绩</t>
    </r>
    <r>
      <rPr>
        <sz val="10"/>
        <color rgb="FF000000"/>
        <rFont val="Times New Roman"/>
        <family val="1"/>
      </rPr>
      <t>=</t>
    </r>
    <r>
      <rPr>
        <sz val="10"/>
        <color rgb="FF000000"/>
        <rFont val="方正仿宋_GBK"/>
        <charset val="134"/>
      </rPr>
      <t>笔试总成绩</t>
    </r>
    <r>
      <rPr>
        <sz val="10"/>
        <color rgb="FF000000"/>
        <rFont val="Times New Roman"/>
        <family val="1"/>
      </rPr>
      <t>÷2×50%+</t>
    </r>
    <r>
      <rPr>
        <sz val="10"/>
        <color rgb="FF000000"/>
        <rFont val="方正仿宋_GBK"/>
        <charset val="134"/>
      </rPr>
      <t>面试成绩</t>
    </r>
    <r>
      <rPr>
        <sz val="10"/>
        <color rgb="FF000000"/>
        <rFont val="Times New Roman"/>
        <family val="1"/>
      </rPr>
      <t>×50%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方正仿宋_GBK"/>
        <charset val="134"/>
      </rPr>
      <t>。</t>
    </r>
    <r>
      <rPr>
        <sz val="10"/>
        <color rgb="FF000000"/>
        <rFont val="Times New Roman"/>
        <family val="1"/>
      </rPr>
      <t xml:space="preserve">                                                                                                                                                             
2.</t>
    </r>
    <r>
      <rPr>
        <sz val="10"/>
        <color rgb="FF000000"/>
        <rFont val="方正仿宋_GBK"/>
        <charset val="134"/>
      </rPr>
      <t>体检人选按考试总成绩从高到低</t>
    </r>
    <r>
      <rPr>
        <sz val="10"/>
        <color rgb="FF000000"/>
        <rFont val="Times New Roman"/>
        <family val="1"/>
      </rPr>
      <t>1:1</t>
    </r>
    <r>
      <rPr>
        <sz val="10"/>
        <color rgb="FF000000"/>
        <rFont val="方正仿宋_GBK"/>
        <charset val="134"/>
      </rPr>
      <t>的比例确定。</t>
    </r>
    <phoneticPr fontId="25" type="noConversion"/>
  </si>
  <si>
    <r>
      <t xml:space="preserve">       </t>
    </r>
    <r>
      <rPr>
        <sz val="12"/>
        <color rgb="FF000000"/>
        <rFont val="方正仿宋_GBK"/>
        <charset val="134"/>
      </rPr>
      <t>根据《重庆市</t>
    </r>
    <r>
      <rPr>
        <sz val="12"/>
        <color rgb="FF000000"/>
        <rFont val="Times New Roman"/>
        <family val="1"/>
      </rPr>
      <t>2024</t>
    </r>
    <r>
      <rPr>
        <sz val="12"/>
        <color rgb="FF000000"/>
        <rFont val="方正仿宋_GBK"/>
        <charset val="134"/>
      </rPr>
      <t>年度公开考试录用公务员公告》，现将</t>
    </r>
    <r>
      <rPr>
        <sz val="12"/>
        <color rgb="FF000000"/>
        <rFont val="Times New Roman"/>
        <family val="1"/>
      </rPr>
      <t>9</t>
    </r>
    <r>
      <rPr>
        <sz val="12"/>
        <color rgb="FF000000"/>
        <rFont val="方正仿宋_GBK"/>
        <charset val="134"/>
      </rPr>
      <t>名面试人员的笔试、面试和总成绩公布如下：</t>
    </r>
    <phoneticPr fontId="25" type="noConversion"/>
  </si>
  <si>
    <t>130.6</t>
    <phoneticPr fontId="25" type="noConversion"/>
  </si>
  <si>
    <t>62.6</t>
  </si>
  <si>
    <t>大渡口区2024年从优秀村（社区）干部中考试录用公务员笔试、面试成绩公布表（第一面试室）</t>
    <phoneticPr fontId="25" type="noConversion"/>
  </si>
  <si>
    <t>笔试面试折算后成绩</t>
    <phoneticPr fontId="25" type="noConversion"/>
  </si>
  <si>
    <r>
      <t xml:space="preserve">       </t>
    </r>
    <r>
      <rPr>
        <sz val="12"/>
        <color rgb="FF000000"/>
        <rFont val="方正仿宋_GBK"/>
        <charset val="134"/>
      </rPr>
      <t>根据《重庆市</t>
    </r>
    <r>
      <rPr>
        <sz val="12"/>
        <color rgb="FF000000"/>
        <rFont val="Times New Roman"/>
        <family val="1"/>
      </rPr>
      <t>2024</t>
    </r>
    <r>
      <rPr>
        <sz val="12"/>
        <color rgb="FF000000"/>
        <rFont val="方正仿宋_GBK"/>
        <charset val="134"/>
      </rPr>
      <t>年从优秀村（社区）干部中考试录用公务员公告》规定，现将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方正仿宋_GBK"/>
        <charset val="134"/>
      </rPr>
      <t>名面试人员的笔试、面试成绩公布如下：</t>
    </r>
    <phoneticPr fontId="25" type="noConversion"/>
  </si>
  <si>
    <t>行测
成绩</t>
    <phoneticPr fontId="26" type="noConversion"/>
  </si>
  <si>
    <t>申论
成绩</t>
    <phoneticPr fontId="26" type="noConversion"/>
  </si>
  <si>
    <t>笔试总成绩</t>
    <phoneticPr fontId="26" type="noConversion"/>
  </si>
  <si>
    <t>笔试总成绩</t>
    <phoneticPr fontId="26" type="noConversion"/>
  </si>
  <si>
    <t>大渡口区2024年度公开考试录用公务员笔试、面试和总成绩公布表（第二面试室）</t>
    <phoneticPr fontId="26" type="noConversion"/>
  </si>
  <si>
    <t>总成绩</t>
    <phoneticPr fontId="26" type="noConversion"/>
  </si>
  <si>
    <t>总成绩</t>
    <phoneticPr fontId="26" type="noConversion"/>
  </si>
  <si>
    <t>大渡口区2024年度公开考试录用公务员笔试、面试和总成绩公布表（第三面试室）</t>
    <phoneticPr fontId="26" type="noConversion"/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</si>
  <si>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备注：村社区考录公务员总成绩</t>
    </r>
    <r>
      <rPr>
        <sz val="10"/>
        <color rgb="FF000000"/>
        <rFont val="Times New Roman"/>
        <family val="1"/>
      </rPr>
      <t>=</t>
    </r>
    <r>
      <rPr>
        <sz val="10"/>
        <color rgb="FF000000"/>
        <rFont val="方正仿宋_GBK"/>
        <charset val="134"/>
      </rPr>
      <t>笔试成绩总成绩</t>
    </r>
    <r>
      <rPr>
        <sz val="10"/>
        <color rgb="FF000000"/>
        <rFont val="Times New Roman"/>
        <family val="1"/>
      </rPr>
      <t>÷2×50% +</t>
    </r>
    <r>
      <rPr>
        <sz val="10"/>
        <color rgb="FF000000"/>
        <rFont val="方正仿宋_GBK"/>
        <charset val="134"/>
      </rPr>
      <t>面试成绩</t>
    </r>
    <r>
      <rPr>
        <sz val="10"/>
        <color rgb="FF000000"/>
        <rFont val="Times New Roman"/>
        <family val="1"/>
      </rPr>
      <t>×35%</t>
    </r>
    <r>
      <rPr>
        <sz val="10"/>
        <color rgb="FF000000"/>
        <rFont val="方正仿宋_GBK"/>
        <charset val="134"/>
      </rPr>
      <t>+考察得分</t>
    </r>
    <r>
      <rPr>
        <sz val="10"/>
        <color rgb="FF000000"/>
        <rFont val="Times New Roman"/>
        <family val="1"/>
      </rPr>
      <t xml:space="preserve">×15%  </t>
    </r>
    <r>
      <rPr>
        <sz val="10"/>
        <color rgb="FF000000"/>
        <rFont val="方正仿宋_GBK"/>
        <charset val="134"/>
      </rPr>
      <t>。</t>
    </r>
    <r>
      <rPr>
        <sz val="10"/>
        <color rgb="FF000000"/>
        <rFont val="Times New Roman"/>
        <family val="1"/>
      </rPr>
      <t xml:space="preserve">                                                                                                                                                             
</t>
    </r>
  </si>
  <si>
    <t>大渡口区2024年度公开考试录用公务员笔试、面试和总成绩公布表（第四面试室）</t>
    <phoneticPr fontId="26" type="noConversion"/>
  </si>
  <si>
    <t>大渡口区2024年度公开考试录用公务员笔试、面试和总成绩公布表（第一面试室）</t>
    <phoneticPr fontId="25" type="noConversion"/>
  </si>
  <si>
    <t>总成绩</t>
    <phoneticPr fontId="2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</si>
</sst>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_GBK"/>
      <charset val="134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方正黑体_GBK"/>
      <charset val="134"/>
    </font>
    <font>
      <sz val="11"/>
      <name val="方正仿宋_GBK"/>
      <charset val="134"/>
    </font>
    <font>
      <sz val="11"/>
      <color rgb="FF000000"/>
      <name val="Times New Roman"/>
      <family val="1"/>
    </font>
    <font>
      <sz val="12"/>
      <name val="方正仿宋_GBK"/>
      <charset val="134"/>
    </font>
    <font>
      <sz val="10"/>
      <name val="方正仿宋_GBK"/>
      <charset val="134"/>
    </font>
    <font>
      <sz val="12"/>
      <name val="Times New Roman"/>
      <family val="1"/>
    </font>
    <font>
      <sz val="11"/>
      <name val="Times New Roman"/>
      <family val="1"/>
    </font>
    <font>
      <sz val="10"/>
      <color rgb="FF000000"/>
      <name val="方正仿宋_GBK"/>
      <charset val="134"/>
    </font>
    <font>
      <sz val="10"/>
      <color indexed="8"/>
      <name val="Times New Roman"/>
      <family val="1"/>
    </font>
    <font>
      <sz val="12"/>
      <color rgb="FF000000"/>
      <name val="方正黑体_GBK"/>
      <charset val="134"/>
    </font>
    <font>
      <sz val="11"/>
      <color indexed="8"/>
      <name val="Times New Roman"/>
      <family val="1"/>
    </font>
    <font>
      <b/>
      <sz val="11"/>
      <color indexed="10"/>
      <name val="方正仿宋_GBK"/>
      <charset val="134"/>
    </font>
    <font>
      <sz val="11"/>
      <color theme="1"/>
      <name val="方正仿宋_GBK"/>
      <charset val="134"/>
    </font>
    <font>
      <sz val="10"/>
      <color theme="1"/>
      <name val="方正仿宋_GBK"/>
      <charset val="134"/>
    </font>
    <font>
      <sz val="12"/>
      <name val="宋体"/>
      <family val="3"/>
      <charset val="134"/>
    </font>
    <font>
      <sz val="12"/>
      <color rgb="FF000000"/>
      <name val="方正仿宋_GBK"/>
      <charset val="134"/>
    </font>
    <font>
      <sz val="11"/>
      <color rgb="FF000000"/>
      <name val="方正仿宋_GBK"/>
      <charset val="134"/>
    </font>
    <font>
      <sz val="10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rgb="FF000000"/>
      <name val="方正小标宋_GBK"/>
      <charset val="134"/>
    </font>
    <font>
      <b/>
      <sz val="18"/>
      <color indexed="8"/>
      <name val="方正小标宋_GBK"/>
      <charset val="134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6"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</cellStyleXfs>
  <cellXfs count="7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6" fillId="0" borderId="7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distributed" vertical="center"/>
    </xf>
    <xf numFmtId="0" fontId="10" fillId="0" borderId="7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distributed" vertical="center"/>
    </xf>
    <xf numFmtId="49" fontId="11" fillId="0" borderId="7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distributed" vertical="center"/>
    </xf>
    <xf numFmtId="0" fontId="10" fillId="0" borderId="12" xfId="0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distributed" vertical="center"/>
    </xf>
    <xf numFmtId="49" fontId="1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5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distributed" vertical="center"/>
    </xf>
    <xf numFmtId="0" fontId="18" fillId="0" borderId="7" xfId="0" applyFont="1" applyBorder="1" applyAlignment="1">
      <alignment horizontal="distributed" vertical="center"/>
    </xf>
    <xf numFmtId="0" fontId="19" fillId="0" borderId="7" xfId="0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distributed" vertical="center"/>
    </xf>
    <xf numFmtId="49" fontId="18" fillId="0" borderId="7" xfId="0" applyNumberFormat="1" applyFont="1" applyBorder="1" applyAlignment="1">
      <alignment horizontal="distributed" vertical="center"/>
    </xf>
    <xf numFmtId="49" fontId="19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49" fontId="29" fillId="0" borderId="7" xfId="0" applyNumberFormat="1" applyFont="1" applyBorder="1" applyAlignment="1">
      <alignment horizontal="distributed" vertical="center"/>
    </xf>
    <xf numFmtId="0" fontId="5" fillId="0" borderId="15" xfId="0" applyFont="1" applyBorder="1" applyAlignment="1">
      <alignment horizontal="center" vertical="center"/>
    </xf>
    <xf numFmtId="49" fontId="18" fillId="0" borderId="12" xfId="0" applyNumberFormat="1" applyFont="1" applyBorder="1" applyAlignment="1">
      <alignment horizontal="distributed" vertical="center"/>
    </xf>
    <xf numFmtId="49" fontId="19" fillId="0" borderId="12" xfId="0" applyNumberFormat="1" applyFont="1" applyBorder="1" applyAlignment="1">
      <alignment horizontal="center" vertical="center" wrapText="1"/>
    </xf>
    <xf numFmtId="49" fontId="29" fillId="0" borderId="12" xfId="0" applyNumberFormat="1" applyFont="1" applyBorder="1" applyAlignment="1">
      <alignment horizontal="distributed" vertical="center"/>
    </xf>
    <xf numFmtId="0" fontId="5" fillId="0" borderId="16" xfId="0" applyFont="1" applyBorder="1" applyAlignment="1">
      <alignment horizontal="center" vertical="center"/>
    </xf>
    <xf numFmtId="176" fontId="27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 wrapText="1"/>
    </xf>
    <xf numFmtId="176" fontId="5" fillId="0" borderId="0" xfId="0" applyNumberFormat="1" applyFont="1" applyAlignment="1">
      <alignment horizontal="left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76" fontId="14" fillId="0" borderId="0" xfId="0" applyNumberFormat="1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6" fontId="28" fillId="0" borderId="0" xfId="0" applyNumberFormat="1" applyFont="1" applyAlignment="1">
      <alignment horizontal="center" vertical="center" wrapText="1"/>
    </xf>
    <xf numFmtId="176" fontId="6" fillId="0" borderId="17" xfId="0" applyNumberFormat="1" applyFont="1" applyBorder="1" applyAlignment="1">
      <alignment horizontal="center" vertical="center" wrapText="1"/>
    </xf>
    <xf numFmtId="176" fontId="6" fillId="0" borderId="18" xfId="0" applyNumberFormat="1" applyFont="1" applyBorder="1" applyAlignment="1">
      <alignment horizontal="center" vertical="center" wrapText="1"/>
    </xf>
    <xf numFmtId="176" fontId="6" fillId="0" borderId="19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6" fontId="6" fillId="0" borderId="13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</cellXfs>
  <cellStyles count="6">
    <cellStyle name="常规" xfId="0" builtinId="0"/>
    <cellStyle name="常规 2" xfId="4"/>
    <cellStyle name="常规 2 2" xfId="2"/>
    <cellStyle name="常规 2 3" xfId="3"/>
    <cellStyle name="常规 4" xfId="5"/>
    <cellStyle name="常规 6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zoomScale="110" zoomScaleNormal="110" workbookViewId="0">
      <selection activeCell="P8" sqref="P8"/>
    </sheetView>
  </sheetViews>
  <sheetFormatPr defaultColWidth="9" defaultRowHeight="13.5"/>
  <cols>
    <col min="1" max="1" width="5.5" style="3" customWidth="1"/>
    <col min="2" max="2" width="33.75" style="4" customWidth="1"/>
    <col min="3" max="3" width="17.375" style="4" customWidth="1"/>
    <col min="4" max="4" width="7.375" style="3" customWidth="1"/>
    <col min="5" max="5" width="11.5" style="3" customWidth="1"/>
    <col min="6" max="7" width="9" style="3" customWidth="1"/>
    <col min="8" max="8" width="11.375" style="5" customWidth="1"/>
    <col min="9" max="9" width="12.125" style="6" customWidth="1"/>
    <col min="10" max="10" width="11.5" style="6" customWidth="1"/>
    <col min="11" max="11" width="16" style="6" customWidth="1"/>
    <col min="12" max="12" width="8.875" style="6" customWidth="1"/>
    <col min="13" max="13" width="11.25" style="3" customWidth="1"/>
    <col min="14" max="14" width="17.25" style="4" customWidth="1"/>
    <col min="15" max="16384" width="9" style="3"/>
  </cols>
  <sheetData>
    <row r="1" spans="1:14" s="1" customFormat="1" ht="33" customHeight="1">
      <c r="A1" s="46" t="s">
        <v>185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22"/>
    </row>
    <row r="2" spans="1:14" s="1" customFormat="1" ht="33" customHeight="1" thickBot="1">
      <c r="A2" s="48" t="s">
        <v>187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22"/>
    </row>
    <row r="3" spans="1:14" s="1" customFormat="1" ht="21" customHeight="1">
      <c r="A3" s="54" t="s">
        <v>0</v>
      </c>
      <c r="B3" s="56" t="s">
        <v>1</v>
      </c>
      <c r="C3" s="56" t="s">
        <v>2</v>
      </c>
      <c r="D3" s="60" t="s">
        <v>3</v>
      </c>
      <c r="E3" s="60" t="s">
        <v>4</v>
      </c>
      <c r="F3" s="50" t="s">
        <v>5</v>
      </c>
      <c r="G3" s="50"/>
      <c r="H3" s="50"/>
      <c r="I3" s="50"/>
      <c r="J3" s="50" t="s">
        <v>6</v>
      </c>
      <c r="K3" s="50"/>
      <c r="L3" s="60" t="s">
        <v>186</v>
      </c>
      <c r="M3" s="62" t="s">
        <v>179</v>
      </c>
      <c r="N3" s="22"/>
    </row>
    <row r="4" spans="1:14" s="2" customFormat="1" ht="35.1" customHeight="1">
      <c r="A4" s="55"/>
      <c r="B4" s="57"/>
      <c r="C4" s="57"/>
      <c r="D4" s="61"/>
      <c r="E4" s="61"/>
      <c r="F4" s="7" t="s">
        <v>168</v>
      </c>
      <c r="G4" s="7" t="s">
        <v>169</v>
      </c>
      <c r="H4" s="8" t="s">
        <v>7</v>
      </c>
      <c r="I4" s="23" t="s">
        <v>167</v>
      </c>
      <c r="J4" s="8" t="s">
        <v>6</v>
      </c>
      <c r="K4" s="23" t="s">
        <v>167</v>
      </c>
      <c r="L4" s="61"/>
      <c r="M4" s="63"/>
      <c r="N4" s="24"/>
    </row>
    <row r="5" spans="1:14" s="2" customFormat="1" ht="33" customHeight="1">
      <c r="A5" s="9">
        <v>1</v>
      </c>
      <c r="B5" s="58" t="s">
        <v>8</v>
      </c>
      <c r="C5" s="15" t="s">
        <v>9</v>
      </c>
      <c r="D5" s="31" t="s">
        <v>10</v>
      </c>
      <c r="E5" s="32" t="s">
        <v>170</v>
      </c>
      <c r="F5" s="40">
        <v>56</v>
      </c>
      <c r="G5" s="40">
        <v>61</v>
      </c>
      <c r="H5" s="14">
        <v>117</v>
      </c>
      <c r="I5" s="25">
        <f>H5/2*0.5</f>
        <v>29.25</v>
      </c>
      <c r="J5" s="25">
        <v>80.599999999999994</v>
      </c>
      <c r="K5" s="25">
        <f>J5*0.35</f>
        <v>28.209999999999997</v>
      </c>
      <c r="L5" s="25">
        <f>I5+K5</f>
        <v>57.459999999999994</v>
      </c>
      <c r="M5" s="41">
        <v>2</v>
      </c>
      <c r="N5" s="24"/>
    </row>
    <row r="6" spans="1:14" s="2" customFormat="1" ht="30" customHeight="1">
      <c r="A6" s="9">
        <v>2</v>
      </c>
      <c r="B6" s="58"/>
      <c r="C6" s="15" t="s">
        <v>9</v>
      </c>
      <c r="D6" s="34" t="s">
        <v>11</v>
      </c>
      <c r="E6" s="35" t="s">
        <v>12</v>
      </c>
      <c r="F6" s="40">
        <v>53.8</v>
      </c>
      <c r="G6" s="40">
        <v>59</v>
      </c>
      <c r="H6" s="14">
        <v>112.8</v>
      </c>
      <c r="I6" s="25">
        <f>H6/2*0.5</f>
        <v>28.2</v>
      </c>
      <c r="J6" s="25">
        <v>85.6</v>
      </c>
      <c r="K6" s="25">
        <f>J6*0.35</f>
        <v>29.959999999999997</v>
      </c>
      <c r="L6" s="25">
        <f t="shared" ref="L6:L7" si="0">I6+K6</f>
        <v>58.16</v>
      </c>
      <c r="M6" s="41">
        <v>1</v>
      </c>
      <c r="N6" s="24"/>
    </row>
    <row r="7" spans="1:14" s="2" customFormat="1" ht="24.95" customHeight="1" thickBot="1">
      <c r="A7" s="16">
        <v>3</v>
      </c>
      <c r="B7" s="59"/>
      <c r="C7" s="37" t="s">
        <v>9</v>
      </c>
      <c r="D7" s="42" t="s">
        <v>13</v>
      </c>
      <c r="E7" s="43" t="s">
        <v>14</v>
      </c>
      <c r="F7" s="44">
        <v>52</v>
      </c>
      <c r="G7" s="44">
        <v>58.5</v>
      </c>
      <c r="H7" s="21">
        <v>110.5</v>
      </c>
      <c r="I7" s="28">
        <f>H7/2*0.5</f>
        <v>27.625</v>
      </c>
      <c r="J7" s="28">
        <v>82.6</v>
      </c>
      <c r="K7" s="28">
        <f>J7*0.35</f>
        <v>28.909999999999997</v>
      </c>
      <c r="L7" s="28">
        <f t="shared" si="0"/>
        <v>56.534999999999997</v>
      </c>
      <c r="M7" s="45">
        <v>3</v>
      </c>
      <c r="N7" s="24"/>
    </row>
    <row r="8" spans="1:14" s="2" customFormat="1" ht="30.75" customHeight="1">
      <c r="A8" s="51" t="s">
        <v>196</v>
      </c>
      <c r="B8" s="52"/>
      <c r="C8" s="52"/>
      <c r="D8" s="52"/>
      <c r="E8" s="52"/>
      <c r="F8" s="52"/>
      <c r="G8" s="52"/>
      <c r="H8" s="53"/>
      <c r="I8" s="53"/>
      <c r="J8" s="53"/>
      <c r="K8" s="53"/>
      <c r="L8" s="53"/>
      <c r="M8" s="52"/>
      <c r="N8" s="24"/>
    </row>
  </sheetData>
  <mergeCells count="13">
    <mergeCell ref="A1:M1"/>
    <mergeCell ref="A2:M2"/>
    <mergeCell ref="F3:I3"/>
    <mergeCell ref="J3:K3"/>
    <mergeCell ref="A8:M8"/>
    <mergeCell ref="A3:A4"/>
    <mergeCell ref="B3:B4"/>
    <mergeCell ref="B5:B7"/>
    <mergeCell ref="C3:C4"/>
    <mergeCell ref="D3:D4"/>
    <mergeCell ref="E3:E4"/>
    <mergeCell ref="L3:L4"/>
    <mergeCell ref="M3:M4"/>
  </mergeCells>
  <phoneticPr fontId="25" type="noConversion"/>
  <printOptions horizontalCentered="1"/>
  <pageMargins left="0.19685039370078741" right="0.19685039370078741" top="0.78740157480314965" bottom="0.19685039370078741" header="0.31496062992125984" footer="0.19685039370078741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zoomScale="110" zoomScaleNormal="110" workbookViewId="0">
      <selection activeCell="A14" sqref="A14:M14"/>
    </sheetView>
  </sheetViews>
  <sheetFormatPr defaultColWidth="9" defaultRowHeight="13.5"/>
  <cols>
    <col min="1" max="1" width="5.5" style="3" customWidth="1"/>
    <col min="2" max="2" width="33.75" style="4" customWidth="1"/>
    <col min="3" max="3" width="17.375" style="4" customWidth="1"/>
    <col min="4" max="4" width="7.375" style="3" customWidth="1"/>
    <col min="5" max="5" width="11.5" style="3" customWidth="1"/>
    <col min="6" max="7" width="9" style="3" customWidth="1"/>
    <col min="8" max="8" width="11.375" style="5" customWidth="1"/>
    <col min="9" max="9" width="12.125" style="6" customWidth="1"/>
    <col min="10" max="10" width="11.5" style="6" customWidth="1"/>
    <col min="11" max="11" width="16" style="6" customWidth="1"/>
    <col min="12" max="12" width="8.875" style="6" customWidth="1"/>
    <col min="13" max="13" width="11.25" style="3" customWidth="1"/>
    <col min="14" max="14" width="17.25" style="4" customWidth="1"/>
    <col min="15" max="16384" width="9" style="3"/>
  </cols>
  <sheetData>
    <row r="1" spans="1:14" s="1" customFormat="1" ht="42" customHeight="1">
      <c r="A1" s="46" t="s">
        <v>198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22"/>
    </row>
    <row r="2" spans="1:14" s="1" customFormat="1" ht="33" customHeight="1" thickBot="1">
      <c r="A2" s="48" t="s">
        <v>182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22"/>
    </row>
    <row r="3" spans="1:14" s="1" customFormat="1" ht="21" customHeight="1">
      <c r="A3" s="54" t="s">
        <v>0</v>
      </c>
      <c r="B3" s="56" t="s">
        <v>1</v>
      </c>
      <c r="C3" s="56" t="s">
        <v>2</v>
      </c>
      <c r="D3" s="60" t="s">
        <v>3</v>
      </c>
      <c r="E3" s="60" t="s">
        <v>4</v>
      </c>
      <c r="F3" s="50" t="s">
        <v>5</v>
      </c>
      <c r="G3" s="50"/>
      <c r="H3" s="50"/>
      <c r="I3" s="50"/>
      <c r="J3" s="50" t="s">
        <v>6</v>
      </c>
      <c r="K3" s="50"/>
      <c r="L3" s="60" t="s">
        <v>199</v>
      </c>
      <c r="M3" s="62" t="s">
        <v>179</v>
      </c>
      <c r="N3" s="22"/>
    </row>
    <row r="4" spans="1:14" s="2" customFormat="1" ht="35.1" customHeight="1">
      <c r="A4" s="55"/>
      <c r="B4" s="57"/>
      <c r="C4" s="57"/>
      <c r="D4" s="61"/>
      <c r="E4" s="61"/>
      <c r="F4" s="7" t="s">
        <v>168</v>
      </c>
      <c r="G4" s="7" t="s">
        <v>169</v>
      </c>
      <c r="H4" s="8" t="s">
        <v>7</v>
      </c>
      <c r="I4" s="23" t="s">
        <v>167</v>
      </c>
      <c r="J4" s="8" t="s">
        <v>6</v>
      </c>
      <c r="K4" s="23" t="s">
        <v>167</v>
      </c>
      <c r="L4" s="61"/>
      <c r="M4" s="63"/>
      <c r="N4" s="24"/>
    </row>
    <row r="5" spans="1:14" s="2" customFormat="1" ht="24.95" customHeight="1">
      <c r="A5" s="9">
        <v>1</v>
      </c>
      <c r="B5" s="64" t="s">
        <v>15</v>
      </c>
      <c r="C5" s="15" t="s">
        <v>16</v>
      </c>
      <c r="D5" s="30" t="s">
        <v>17</v>
      </c>
      <c r="E5" s="36" t="s">
        <v>18</v>
      </c>
      <c r="F5" s="13" t="s">
        <v>184</v>
      </c>
      <c r="G5" s="13">
        <v>68</v>
      </c>
      <c r="H5" s="14" t="s">
        <v>183</v>
      </c>
      <c r="I5" s="25">
        <f t="shared" ref="I5:I13" si="0">H5/2*0.5</f>
        <v>32.65</v>
      </c>
      <c r="J5" s="25">
        <v>76</v>
      </c>
      <c r="K5" s="25">
        <f>J5*0.5</f>
        <v>38</v>
      </c>
      <c r="L5" s="25">
        <f t="shared" ref="L5:L13" si="1">I5+K5</f>
        <v>70.650000000000006</v>
      </c>
      <c r="M5" s="26">
        <v>3</v>
      </c>
      <c r="N5" s="24"/>
    </row>
    <row r="6" spans="1:14" s="2" customFormat="1" ht="24.95" customHeight="1">
      <c r="A6" s="9">
        <v>2</v>
      </c>
      <c r="B6" s="58"/>
      <c r="C6" s="15" t="s">
        <v>16</v>
      </c>
      <c r="D6" s="30" t="s">
        <v>19</v>
      </c>
      <c r="E6" s="36" t="s">
        <v>20</v>
      </c>
      <c r="F6" s="13">
        <v>72.2</v>
      </c>
      <c r="G6" s="13">
        <v>57.5</v>
      </c>
      <c r="H6" s="14" t="s">
        <v>21</v>
      </c>
      <c r="I6" s="25">
        <f t="shared" si="0"/>
        <v>32.424999999999997</v>
      </c>
      <c r="J6" s="25">
        <v>83</v>
      </c>
      <c r="K6" s="25">
        <f t="shared" ref="K6:K13" si="2">J6*0.5</f>
        <v>41.5</v>
      </c>
      <c r="L6" s="25">
        <f t="shared" si="1"/>
        <v>73.924999999999997</v>
      </c>
      <c r="M6" s="26">
        <v>1</v>
      </c>
      <c r="N6" s="27"/>
    </row>
    <row r="7" spans="1:14" s="2" customFormat="1" ht="24.95" customHeight="1">
      <c r="A7" s="9">
        <v>3</v>
      </c>
      <c r="B7" s="58"/>
      <c r="C7" s="15" t="s">
        <v>16</v>
      </c>
      <c r="D7" s="30" t="s">
        <v>22</v>
      </c>
      <c r="E7" s="36" t="s">
        <v>23</v>
      </c>
      <c r="F7" s="13">
        <v>61.6</v>
      </c>
      <c r="G7" s="13">
        <v>67</v>
      </c>
      <c r="H7" s="14" t="s">
        <v>24</v>
      </c>
      <c r="I7" s="25">
        <f t="shared" si="0"/>
        <v>32.15</v>
      </c>
      <c r="J7" s="25">
        <v>81.8</v>
      </c>
      <c r="K7" s="25">
        <f t="shared" si="2"/>
        <v>40.9</v>
      </c>
      <c r="L7" s="25">
        <f t="shared" si="1"/>
        <v>73.05</v>
      </c>
      <c r="M7" s="26">
        <v>2</v>
      </c>
      <c r="N7" s="24"/>
    </row>
    <row r="8" spans="1:14" s="2" customFormat="1" ht="24.95" customHeight="1">
      <c r="A8" s="9">
        <v>4</v>
      </c>
      <c r="B8" s="64" t="s">
        <v>25</v>
      </c>
      <c r="C8" s="15" t="s">
        <v>26</v>
      </c>
      <c r="D8" s="30" t="s">
        <v>27</v>
      </c>
      <c r="E8" s="36" t="s">
        <v>28</v>
      </c>
      <c r="F8" s="13">
        <v>68.2</v>
      </c>
      <c r="G8" s="13">
        <v>61</v>
      </c>
      <c r="H8" s="14" t="s">
        <v>29</v>
      </c>
      <c r="I8" s="25">
        <f t="shared" si="0"/>
        <v>32.299999999999997</v>
      </c>
      <c r="J8" s="25">
        <v>78.8</v>
      </c>
      <c r="K8" s="25">
        <f t="shared" si="2"/>
        <v>39.4</v>
      </c>
      <c r="L8" s="25">
        <f t="shared" si="1"/>
        <v>71.699999999999989</v>
      </c>
      <c r="M8" s="26">
        <v>2</v>
      </c>
      <c r="N8" s="24"/>
    </row>
    <row r="9" spans="1:14" s="2" customFormat="1" ht="24.95" customHeight="1">
      <c r="A9" s="9">
        <v>5</v>
      </c>
      <c r="B9" s="58"/>
      <c r="C9" s="15" t="s">
        <v>26</v>
      </c>
      <c r="D9" s="30" t="s">
        <v>30</v>
      </c>
      <c r="E9" s="36" t="s">
        <v>31</v>
      </c>
      <c r="F9" s="13">
        <v>67</v>
      </c>
      <c r="G9" s="13">
        <v>62</v>
      </c>
      <c r="H9" s="14" t="s">
        <v>32</v>
      </c>
      <c r="I9" s="25">
        <f t="shared" si="0"/>
        <v>32.25</v>
      </c>
      <c r="J9" s="25">
        <v>78.599999999999994</v>
      </c>
      <c r="K9" s="25">
        <f t="shared" si="2"/>
        <v>39.299999999999997</v>
      </c>
      <c r="L9" s="25">
        <f t="shared" si="1"/>
        <v>71.55</v>
      </c>
      <c r="M9" s="26">
        <v>3</v>
      </c>
      <c r="N9" s="27"/>
    </row>
    <row r="10" spans="1:14" s="2" customFormat="1" ht="24.95" customHeight="1">
      <c r="A10" s="9">
        <v>6</v>
      </c>
      <c r="B10" s="58"/>
      <c r="C10" s="15" t="s">
        <v>26</v>
      </c>
      <c r="D10" s="30" t="s">
        <v>33</v>
      </c>
      <c r="E10" s="36" t="s">
        <v>34</v>
      </c>
      <c r="F10" s="13">
        <v>69.599999999999994</v>
      </c>
      <c r="G10" s="13">
        <v>55</v>
      </c>
      <c r="H10" s="14" t="s">
        <v>35</v>
      </c>
      <c r="I10" s="25">
        <f t="shared" si="0"/>
        <v>31.15</v>
      </c>
      <c r="J10" s="25">
        <v>83.4</v>
      </c>
      <c r="K10" s="25">
        <f t="shared" si="2"/>
        <v>41.7</v>
      </c>
      <c r="L10" s="25">
        <f t="shared" si="1"/>
        <v>72.849999999999994</v>
      </c>
      <c r="M10" s="26">
        <v>1</v>
      </c>
      <c r="N10" s="24"/>
    </row>
    <row r="11" spans="1:14" s="2" customFormat="1" ht="24.95" customHeight="1">
      <c r="A11" s="9">
        <v>7</v>
      </c>
      <c r="B11" s="64" t="s">
        <v>25</v>
      </c>
      <c r="C11" s="15" t="s">
        <v>36</v>
      </c>
      <c r="D11" s="30" t="s">
        <v>37</v>
      </c>
      <c r="E11" s="36" t="s">
        <v>38</v>
      </c>
      <c r="F11" s="13">
        <v>68.8</v>
      </c>
      <c r="G11" s="13">
        <v>64</v>
      </c>
      <c r="H11" s="14" t="s">
        <v>39</v>
      </c>
      <c r="I11" s="25">
        <f t="shared" si="0"/>
        <v>33.200000000000003</v>
      </c>
      <c r="J11" s="25">
        <v>79.599999999999994</v>
      </c>
      <c r="K11" s="25">
        <f t="shared" si="2"/>
        <v>39.799999999999997</v>
      </c>
      <c r="L11" s="25">
        <f t="shared" si="1"/>
        <v>73</v>
      </c>
      <c r="M11" s="26">
        <v>1</v>
      </c>
      <c r="N11" s="24"/>
    </row>
    <row r="12" spans="1:14" s="2" customFormat="1" ht="24.95" customHeight="1">
      <c r="A12" s="9">
        <v>8</v>
      </c>
      <c r="B12" s="58"/>
      <c r="C12" s="15" t="s">
        <v>36</v>
      </c>
      <c r="D12" s="30" t="s">
        <v>40</v>
      </c>
      <c r="E12" s="36" t="s">
        <v>14</v>
      </c>
      <c r="F12" s="13">
        <v>68</v>
      </c>
      <c r="G12" s="13">
        <v>59.5</v>
      </c>
      <c r="H12" s="14" t="s">
        <v>41</v>
      </c>
      <c r="I12" s="25">
        <f t="shared" si="0"/>
        <v>31.875</v>
      </c>
      <c r="J12" s="25">
        <v>79</v>
      </c>
      <c r="K12" s="25">
        <f t="shared" si="2"/>
        <v>39.5</v>
      </c>
      <c r="L12" s="25">
        <f t="shared" si="1"/>
        <v>71.375</v>
      </c>
      <c r="M12" s="26">
        <v>2</v>
      </c>
      <c r="N12" s="24"/>
    </row>
    <row r="13" spans="1:14" s="2" customFormat="1" ht="24.95" customHeight="1" thickBot="1">
      <c r="A13" s="16">
        <v>9</v>
      </c>
      <c r="B13" s="59"/>
      <c r="C13" s="37" t="s">
        <v>36</v>
      </c>
      <c r="D13" s="33" t="s">
        <v>42</v>
      </c>
      <c r="E13" s="39" t="s">
        <v>43</v>
      </c>
      <c r="F13" s="20">
        <v>64</v>
      </c>
      <c r="G13" s="20">
        <v>62.5</v>
      </c>
      <c r="H13" s="21" t="s">
        <v>44</v>
      </c>
      <c r="I13" s="28">
        <f t="shared" si="0"/>
        <v>31.625</v>
      </c>
      <c r="J13" s="28">
        <v>79</v>
      </c>
      <c r="K13" s="28">
        <f t="shared" si="2"/>
        <v>39.5</v>
      </c>
      <c r="L13" s="28">
        <f t="shared" si="1"/>
        <v>71.125</v>
      </c>
      <c r="M13" s="29">
        <v>3</v>
      </c>
      <c r="N13" s="24"/>
    </row>
    <row r="14" spans="1:14" s="2" customFormat="1" ht="57" customHeight="1">
      <c r="A14" s="51" t="s">
        <v>181</v>
      </c>
      <c r="B14" s="52"/>
      <c r="C14" s="52"/>
      <c r="D14" s="52"/>
      <c r="E14" s="52"/>
      <c r="F14" s="52"/>
      <c r="G14" s="52"/>
      <c r="H14" s="53"/>
      <c r="I14" s="53"/>
      <c r="J14" s="53"/>
      <c r="K14" s="53"/>
      <c r="L14" s="53"/>
      <c r="M14" s="52"/>
      <c r="N14" s="24"/>
    </row>
  </sheetData>
  <mergeCells count="15">
    <mergeCell ref="B5:B7"/>
    <mergeCell ref="B8:B10"/>
    <mergeCell ref="B11:B13"/>
    <mergeCell ref="A14:M14"/>
    <mergeCell ref="A1:M1"/>
    <mergeCell ref="A2:M2"/>
    <mergeCell ref="A3:A4"/>
    <mergeCell ref="B3:B4"/>
    <mergeCell ref="C3:C4"/>
    <mergeCell ref="D3:D4"/>
    <mergeCell ref="E3:E4"/>
    <mergeCell ref="F3:I3"/>
    <mergeCell ref="J3:K3"/>
    <mergeCell ref="L3:L4"/>
    <mergeCell ref="M3:M4"/>
  </mergeCells>
  <phoneticPr fontId="25" type="noConversion"/>
  <printOptions horizontalCentered="1"/>
  <pageMargins left="0.19685039370078741" right="0.19685039370078741" top="0.78740157480314965" bottom="0.19685039370078741" header="0.31496062992125984" footer="0.19685039370078741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topLeftCell="C1" zoomScale="110" zoomScaleNormal="110" workbookViewId="0">
      <selection activeCell="C6" sqref="C6"/>
    </sheetView>
  </sheetViews>
  <sheetFormatPr defaultColWidth="9" defaultRowHeight="13.5"/>
  <cols>
    <col min="1" max="1" width="5.5" style="3" customWidth="1"/>
    <col min="2" max="2" width="33.75" style="4" customWidth="1"/>
    <col min="3" max="3" width="17.375" style="4" customWidth="1"/>
    <col min="4" max="4" width="8" style="3" customWidth="1"/>
    <col min="5" max="5" width="12.5" style="3" customWidth="1"/>
    <col min="6" max="7" width="10" style="3" customWidth="1"/>
    <col min="8" max="8" width="11.375" style="5" customWidth="1"/>
    <col min="9" max="9" width="12.125" style="6" customWidth="1"/>
    <col min="10" max="10" width="11.5" style="5" customWidth="1"/>
    <col min="11" max="11" width="12.125" style="6" customWidth="1"/>
    <col min="12" max="12" width="8.875" style="6" customWidth="1"/>
    <col min="13" max="13" width="13.5" style="3" customWidth="1"/>
    <col min="14" max="14" width="17.25" style="4" customWidth="1"/>
    <col min="15" max="16384" width="9" style="3"/>
  </cols>
  <sheetData>
    <row r="1" spans="1:14" s="1" customFormat="1" ht="27" customHeight="1">
      <c r="A1" s="68" t="s">
        <v>192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22"/>
    </row>
    <row r="2" spans="1:14" s="1" customFormat="1" ht="26.1" customHeight="1" thickBot="1">
      <c r="A2" s="48" t="s">
        <v>172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22"/>
    </row>
    <row r="3" spans="1:14" s="1" customFormat="1" ht="21" customHeight="1">
      <c r="A3" s="54" t="s">
        <v>0</v>
      </c>
      <c r="B3" s="56" t="s">
        <v>1</v>
      </c>
      <c r="C3" s="56" t="s">
        <v>2</v>
      </c>
      <c r="D3" s="60" t="s">
        <v>3</v>
      </c>
      <c r="E3" s="66" t="s">
        <v>4</v>
      </c>
      <c r="F3" s="69" t="s">
        <v>5</v>
      </c>
      <c r="G3" s="70"/>
      <c r="H3" s="70"/>
      <c r="I3" s="71"/>
      <c r="J3" s="50" t="s">
        <v>6</v>
      </c>
      <c r="K3" s="50"/>
      <c r="L3" s="60" t="s">
        <v>193</v>
      </c>
      <c r="M3" s="62" t="s">
        <v>180</v>
      </c>
      <c r="N3" s="22"/>
    </row>
    <row r="4" spans="1:14" s="2" customFormat="1" ht="33" customHeight="1">
      <c r="A4" s="55"/>
      <c r="B4" s="57"/>
      <c r="C4" s="57"/>
      <c r="D4" s="61"/>
      <c r="E4" s="67"/>
      <c r="F4" s="7" t="s">
        <v>188</v>
      </c>
      <c r="G4" s="7" t="s">
        <v>189</v>
      </c>
      <c r="H4" s="25" t="s">
        <v>45</v>
      </c>
      <c r="I4" s="23" t="s">
        <v>171</v>
      </c>
      <c r="J4" s="8" t="s">
        <v>6</v>
      </c>
      <c r="K4" s="38" t="s">
        <v>171</v>
      </c>
      <c r="L4" s="61"/>
      <c r="M4" s="63"/>
      <c r="N4" s="24"/>
    </row>
    <row r="5" spans="1:14" s="2" customFormat="1" ht="24" customHeight="1">
      <c r="A5" s="9">
        <v>1</v>
      </c>
      <c r="B5" s="64" t="s">
        <v>46</v>
      </c>
      <c r="C5" s="10" t="s">
        <v>47</v>
      </c>
      <c r="D5" s="11" t="s">
        <v>48</v>
      </c>
      <c r="E5" s="12" t="s">
        <v>49</v>
      </c>
      <c r="F5" s="13">
        <v>66.599999999999994</v>
      </c>
      <c r="G5" s="13">
        <v>61</v>
      </c>
      <c r="H5" s="14" t="s">
        <v>50</v>
      </c>
      <c r="I5" s="25">
        <f>H5/2*0.5</f>
        <v>31.9</v>
      </c>
      <c r="J5" s="25">
        <v>74.400000000000006</v>
      </c>
      <c r="K5" s="25">
        <f>J5*0.5</f>
        <v>37.200000000000003</v>
      </c>
      <c r="L5" s="25">
        <f>I5+K5</f>
        <v>69.099999999999994</v>
      </c>
      <c r="M5" s="41">
        <v>1</v>
      </c>
      <c r="N5" s="24"/>
    </row>
    <row r="6" spans="1:14" s="2" customFormat="1" ht="24" customHeight="1">
      <c r="A6" s="9">
        <v>2</v>
      </c>
      <c r="B6" s="64"/>
      <c r="C6" s="10" t="s">
        <v>47</v>
      </c>
      <c r="D6" s="11" t="s">
        <v>51</v>
      </c>
      <c r="E6" s="12" t="s">
        <v>52</v>
      </c>
      <c r="F6" s="13">
        <v>64</v>
      </c>
      <c r="G6" s="13">
        <v>61</v>
      </c>
      <c r="H6" s="14" t="s">
        <v>53</v>
      </c>
      <c r="I6" s="25">
        <f t="shared" ref="I6:I20" si="0">H6/2*0.5</f>
        <v>31.25</v>
      </c>
      <c r="J6" s="25">
        <v>72</v>
      </c>
      <c r="K6" s="25">
        <f t="shared" ref="K6:K20" si="1">J6*0.5</f>
        <v>36</v>
      </c>
      <c r="L6" s="25">
        <f t="shared" ref="L6:L20" si="2">I6+K6</f>
        <v>67.25</v>
      </c>
      <c r="M6" s="41">
        <v>3</v>
      </c>
      <c r="N6" s="24"/>
    </row>
    <row r="7" spans="1:14" s="2" customFormat="1" ht="24" customHeight="1">
      <c r="A7" s="9">
        <v>3</v>
      </c>
      <c r="B7" s="64"/>
      <c r="C7" s="10" t="s">
        <v>47</v>
      </c>
      <c r="D7" s="11" t="s">
        <v>54</v>
      </c>
      <c r="E7" s="12" t="s">
        <v>55</v>
      </c>
      <c r="F7" s="13">
        <v>71.2</v>
      </c>
      <c r="G7" s="13">
        <v>51</v>
      </c>
      <c r="H7" s="14" t="s">
        <v>56</v>
      </c>
      <c r="I7" s="25">
        <f t="shared" si="0"/>
        <v>30.55</v>
      </c>
      <c r="J7" s="25">
        <v>66</v>
      </c>
      <c r="K7" s="25">
        <f t="shared" si="1"/>
        <v>33</v>
      </c>
      <c r="L7" s="25">
        <f t="shared" si="2"/>
        <v>63.55</v>
      </c>
      <c r="M7" s="41">
        <v>4</v>
      </c>
      <c r="N7" s="24"/>
    </row>
    <row r="8" spans="1:14" s="2" customFormat="1" ht="24" customHeight="1">
      <c r="A8" s="9">
        <v>4</v>
      </c>
      <c r="B8" s="64"/>
      <c r="C8" s="10" t="s">
        <v>47</v>
      </c>
      <c r="D8" s="11" t="s">
        <v>57</v>
      </c>
      <c r="E8" s="12" t="s">
        <v>12</v>
      </c>
      <c r="F8" s="13">
        <v>73.2</v>
      </c>
      <c r="G8" s="13">
        <v>49</v>
      </c>
      <c r="H8" s="14" t="s">
        <v>56</v>
      </c>
      <c r="I8" s="25">
        <f t="shared" si="0"/>
        <v>30.55</v>
      </c>
      <c r="J8" s="25">
        <v>74.599999999999994</v>
      </c>
      <c r="K8" s="25">
        <f t="shared" si="1"/>
        <v>37.299999999999997</v>
      </c>
      <c r="L8" s="25">
        <f t="shared" si="2"/>
        <v>67.849999999999994</v>
      </c>
      <c r="M8" s="41">
        <v>2</v>
      </c>
      <c r="N8" s="24"/>
    </row>
    <row r="9" spans="1:14" s="2" customFormat="1" ht="30" customHeight="1">
      <c r="A9" s="9">
        <v>5</v>
      </c>
      <c r="B9" s="64" t="s">
        <v>46</v>
      </c>
      <c r="C9" s="10" t="s">
        <v>58</v>
      </c>
      <c r="D9" s="11" t="s">
        <v>59</v>
      </c>
      <c r="E9" s="12" t="s">
        <v>174</v>
      </c>
      <c r="F9" s="13">
        <v>70.599999999999994</v>
      </c>
      <c r="G9" s="13">
        <v>63.5</v>
      </c>
      <c r="H9" s="14" t="s">
        <v>60</v>
      </c>
      <c r="I9" s="25">
        <f t="shared" si="0"/>
        <v>33.524999999999999</v>
      </c>
      <c r="J9" s="25">
        <v>82.4</v>
      </c>
      <c r="K9" s="25">
        <f t="shared" si="1"/>
        <v>41.2</v>
      </c>
      <c r="L9" s="25">
        <f t="shared" si="2"/>
        <v>74.724999999999994</v>
      </c>
      <c r="M9" s="41">
        <v>1</v>
      </c>
      <c r="N9" s="24"/>
    </row>
    <row r="10" spans="1:14" s="2" customFormat="1" ht="24" customHeight="1">
      <c r="A10" s="9">
        <v>6</v>
      </c>
      <c r="B10" s="64"/>
      <c r="C10" s="10" t="s">
        <v>58</v>
      </c>
      <c r="D10" s="11" t="s">
        <v>61</v>
      </c>
      <c r="E10" s="12" t="s">
        <v>62</v>
      </c>
      <c r="F10" s="13">
        <v>65.2</v>
      </c>
      <c r="G10" s="13">
        <v>68</v>
      </c>
      <c r="H10" s="14" t="s">
        <v>63</v>
      </c>
      <c r="I10" s="25">
        <f t="shared" si="0"/>
        <v>33.299999999999997</v>
      </c>
      <c r="J10" s="25">
        <v>79.2</v>
      </c>
      <c r="K10" s="25">
        <f t="shared" si="1"/>
        <v>39.6</v>
      </c>
      <c r="L10" s="25">
        <f t="shared" si="2"/>
        <v>72.900000000000006</v>
      </c>
      <c r="M10" s="41">
        <v>2</v>
      </c>
      <c r="N10" s="27"/>
    </row>
    <row r="11" spans="1:14" s="2" customFormat="1" ht="24" customHeight="1">
      <c r="A11" s="9">
        <v>7</v>
      </c>
      <c r="B11" s="64"/>
      <c r="C11" s="10" t="s">
        <v>58</v>
      </c>
      <c r="D11" s="11" t="s">
        <v>64</v>
      </c>
      <c r="E11" s="12" t="s">
        <v>65</v>
      </c>
      <c r="F11" s="13">
        <v>62</v>
      </c>
      <c r="G11" s="13">
        <v>67</v>
      </c>
      <c r="H11" s="14" t="s">
        <v>32</v>
      </c>
      <c r="I11" s="25">
        <f t="shared" si="0"/>
        <v>32.25</v>
      </c>
      <c r="J11" s="25">
        <v>73.2</v>
      </c>
      <c r="K11" s="25">
        <f t="shared" si="1"/>
        <v>36.6</v>
      </c>
      <c r="L11" s="25">
        <f t="shared" si="2"/>
        <v>68.849999999999994</v>
      </c>
      <c r="M11" s="41">
        <v>3</v>
      </c>
      <c r="N11" s="24"/>
    </row>
    <row r="12" spans="1:14" s="2" customFormat="1" ht="24" customHeight="1">
      <c r="A12" s="9">
        <v>8</v>
      </c>
      <c r="B12" s="64" t="s">
        <v>66</v>
      </c>
      <c r="C12" s="10" t="s">
        <v>67</v>
      </c>
      <c r="D12" s="11" t="s">
        <v>68</v>
      </c>
      <c r="E12" s="12" t="s">
        <v>69</v>
      </c>
      <c r="F12" s="13">
        <v>72</v>
      </c>
      <c r="G12" s="13">
        <v>62</v>
      </c>
      <c r="H12" s="14" t="s">
        <v>70</v>
      </c>
      <c r="I12" s="25">
        <f t="shared" si="0"/>
        <v>33.5</v>
      </c>
      <c r="J12" s="25">
        <v>77.2</v>
      </c>
      <c r="K12" s="25">
        <f t="shared" si="1"/>
        <v>38.6</v>
      </c>
      <c r="L12" s="25">
        <f t="shared" si="2"/>
        <v>72.099999999999994</v>
      </c>
      <c r="M12" s="41">
        <v>1</v>
      </c>
      <c r="N12" s="24"/>
    </row>
    <row r="13" spans="1:14" s="2" customFormat="1" ht="36.950000000000003" customHeight="1">
      <c r="A13" s="9">
        <v>9</v>
      </c>
      <c r="B13" s="64"/>
      <c r="C13" s="10" t="s">
        <v>67</v>
      </c>
      <c r="D13" s="11" t="s">
        <v>71</v>
      </c>
      <c r="E13" s="12" t="s">
        <v>173</v>
      </c>
      <c r="F13" s="13">
        <v>61.2</v>
      </c>
      <c r="G13" s="13">
        <v>69</v>
      </c>
      <c r="H13" s="14" t="s">
        <v>72</v>
      </c>
      <c r="I13" s="25">
        <f t="shared" si="0"/>
        <v>32.549999999999997</v>
      </c>
      <c r="J13" s="25">
        <v>76.8</v>
      </c>
      <c r="K13" s="25">
        <f t="shared" si="1"/>
        <v>38.4</v>
      </c>
      <c r="L13" s="25">
        <f t="shared" si="2"/>
        <v>70.949999999999989</v>
      </c>
      <c r="M13" s="41">
        <v>2</v>
      </c>
      <c r="N13" s="24"/>
    </row>
    <row r="14" spans="1:14" s="2" customFormat="1" ht="24" customHeight="1">
      <c r="A14" s="9">
        <v>10</v>
      </c>
      <c r="B14" s="64"/>
      <c r="C14" s="10" t="s">
        <v>67</v>
      </c>
      <c r="D14" s="11" t="s">
        <v>73</v>
      </c>
      <c r="E14" s="12" t="s">
        <v>74</v>
      </c>
      <c r="F14" s="13">
        <v>68.400000000000006</v>
      </c>
      <c r="G14" s="13">
        <v>61.5</v>
      </c>
      <c r="H14" s="14" t="s">
        <v>75</v>
      </c>
      <c r="I14" s="25">
        <f t="shared" si="0"/>
        <v>32.475000000000001</v>
      </c>
      <c r="J14" s="25">
        <v>76.8</v>
      </c>
      <c r="K14" s="25">
        <f t="shared" si="1"/>
        <v>38.4</v>
      </c>
      <c r="L14" s="25">
        <f t="shared" si="2"/>
        <v>70.875</v>
      </c>
      <c r="M14" s="41">
        <v>3</v>
      </c>
      <c r="N14" s="24"/>
    </row>
    <row r="15" spans="1:14" s="2" customFormat="1" ht="24" customHeight="1">
      <c r="A15" s="9">
        <v>11</v>
      </c>
      <c r="B15" s="64" t="s">
        <v>76</v>
      </c>
      <c r="C15" s="10" t="s">
        <v>67</v>
      </c>
      <c r="D15" s="11" t="s">
        <v>77</v>
      </c>
      <c r="E15" s="12" t="s">
        <v>78</v>
      </c>
      <c r="F15" s="13">
        <v>64.8</v>
      </c>
      <c r="G15" s="13">
        <v>54</v>
      </c>
      <c r="H15" s="14" t="s">
        <v>79</v>
      </c>
      <c r="I15" s="25">
        <f t="shared" si="0"/>
        <v>29.7</v>
      </c>
      <c r="J15" s="25">
        <v>75.599999999999994</v>
      </c>
      <c r="K15" s="25">
        <f t="shared" si="1"/>
        <v>37.799999999999997</v>
      </c>
      <c r="L15" s="25">
        <f t="shared" si="2"/>
        <v>67.5</v>
      </c>
      <c r="M15" s="41">
        <v>2</v>
      </c>
      <c r="N15" s="24"/>
    </row>
    <row r="16" spans="1:14" s="2" customFormat="1" ht="24" customHeight="1">
      <c r="A16" s="9">
        <v>12</v>
      </c>
      <c r="B16" s="64"/>
      <c r="C16" s="10" t="s">
        <v>67</v>
      </c>
      <c r="D16" s="11" t="s">
        <v>80</v>
      </c>
      <c r="E16" s="12" t="s">
        <v>81</v>
      </c>
      <c r="F16" s="13">
        <v>55.4</v>
      </c>
      <c r="G16" s="13">
        <v>63</v>
      </c>
      <c r="H16" s="14" t="s">
        <v>82</v>
      </c>
      <c r="I16" s="25">
        <f t="shared" si="0"/>
        <v>29.6</v>
      </c>
      <c r="J16" s="25">
        <v>76.599999999999994</v>
      </c>
      <c r="K16" s="25">
        <f t="shared" si="1"/>
        <v>38.299999999999997</v>
      </c>
      <c r="L16" s="25">
        <f t="shared" si="2"/>
        <v>67.900000000000006</v>
      </c>
      <c r="M16" s="41">
        <v>1</v>
      </c>
      <c r="N16" s="27"/>
    </row>
    <row r="17" spans="1:14" s="2" customFormat="1" ht="33.950000000000003" customHeight="1">
      <c r="A17" s="9">
        <v>13</v>
      </c>
      <c r="B17" s="64"/>
      <c r="C17" s="10" t="s">
        <v>67</v>
      </c>
      <c r="D17" s="11" t="s">
        <v>83</v>
      </c>
      <c r="E17" s="12" t="s">
        <v>84</v>
      </c>
      <c r="F17" s="13">
        <v>59</v>
      </c>
      <c r="G17" s="13">
        <v>59</v>
      </c>
      <c r="H17" s="14" t="s">
        <v>85</v>
      </c>
      <c r="I17" s="25">
        <f t="shared" si="0"/>
        <v>29.5</v>
      </c>
      <c r="J17" s="25">
        <v>73</v>
      </c>
      <c r="K17" s="25">
        <f t="shared" si="1"/>
        <v>36.5</v>
      </c>
      <c r="L17" s="25">
        <f t="shared" si="2"/>
        <v>66</v>
      </c>
      <c r="M17" s="41">
        <v>3</v>
      </c>
      <c r="N17" s="24"/>
    </row>
    <row r="18" spans="1:14" s="2" customFormat="1" ht="29.1" customHeight="1">
      <c r="A18" s="9">
        <v>14</v>
      </c>
      <c r="B18" s="64" t="s">
        <v>86</v>
      </c>
      <c r="C18" s="10" t="s">
        <v>67</v>
      </c>
      <c r="D18" s="11" t="s">
        <v>87</v>
      </c>
      <c r="E18" s="12" t="s">
        <v>88</v>
      </c>
      <c r="F18" s="13">
        <v>76.400000000000006</v>
      </c>
      <c r="G18" s="13">
        <v>67.5</v>
      </c>
      <c r="H18" s="14" t="s">
        <v>89</v>
      </c>
      <c r="I18" s="25">
        <f t="shared" si="0"/>
        <v>35.975000000000001</v>
      </c>
      <c r="J18" s="25">
        <v>74.8</v>
      </c>
      <c r="K18" s="25">
        <f t="shared" si="1"/>
        <v>37.4</v>
      </c>
      <c r="L18" s="25">
        <f t="shared" si="2"/>
        <v>73.375</v>
      </c>
      <c r="M18" s="41">
        <v>2</v>
      </c>
      <c r="N18" s="24"/>
    </row>
    <row r="19" spans="1:14" s="2" customFormat="1" ht="29.1" customHeight="1">
      <c r="A19" s="9">
        <v>15</v>
      </c>
      <c r="B19" s="64"/>
      <c r="C19" s="10" t="s">
        <v>67</v>
      </c>
      <c r="D19" s="11" t="s">
        <v>90</v>
      </c>
      <c r="E19" s="12" t="s">
        <v>88</v>
      </c>
      <c r="F19" s="13">
        <v>66.2</v>
      </c>
      <c r="G19" s="13">
        <v>73.5</v>
      </c>
      <c r="H19" s="14" t="s">
        <v>91</v>
      </c>
      <c r="I19" s="25">
        <f t="shared" si="0"/>
        <v>34.924999999999997</v>
      </c>
      <c r="J19" s="25">
        <v>78.2</v>
      </c>
      <c r="K19" s="25">
        <f t="shared" si="1"/>
        <v>39.1</v>
      </c>
      <c r="L19" s="25">
        <f t="shared" si="2"/>
        <v>74.025000000000006</v>
      </c>
      <c r="M19" s="41">
        <v>1</v>
      </c>
      <c r="N19" s="24"/>
    </row>
    <row r="20" spans="1:14" s="2" customFormat="1" ht="24" customHeight="1" thickBot="1">
      <c r="A20" s="16">
        <v>16</v>
      </c>
      <c r="B20" s="65"/>
      <c r="C20" s="17" t="s">
        <v>67</v>
      </c>
      <c r="D20" s="18" t="s">
        <v>92</v>
      </c>
      <c r="E20" s="19" t="s">
        <v>93</v>
      </c>
      <c r="F20" s="20">
        <v>72.2</v>
      </c>
      <c r="G20" s="20">
        <v>64.5</v>
      </c>
      <c r="H20" s="21" t="s">
        <v>94</v>
      </c>
      <c r="I20" s="28">
        <f t="shared" si="0"/>
        <v>34.174999999999997</v>
      </c>
      <c r="J20" s="28">
        <v>70.8</v>
      </c>
      <c r="K20" s="28">
        <f t="shared" si="1"/>
        <v>35.4</v>
      </c>
      <c r="L20" s="28">
        <f t="shared" si="2"/>
        <v>69.574999999999989</v>
      </c>
      <c r="M20" s="45">
        <v>3</v>
      </c>
      <c r="N20" s="24"/>
    </row>
    <row r="21" spans="1:14" s="2" customFormat="1" ht="63" customHeight="1">
      <c r="A21" s="51" t="s">
        <v>181</v>
      </c>
      <c r="B21" s="52"/>
      <c r="C21" s="52"/>
      <c r="D21" s="52"/>
      <c r="E21" s="52"/>
      <c r="F21" s="52"/>
      <c r="G21" s="52"/>
      <c r="H21" s="53"/>
      <c r="I21" s="53"/>
      <c r="J21" s="53"/>
      <c r="K21" s="53"/>
      <c r="L21" s="53"/>
      <c r="M21" s="52"/>
      <c r="N21" s="24"/>
    </row>
  </sheetData>
  <mergeCells count="17">
    <mergeCell ref="A1:M1"/>
    <mergeCell ref="A2:M2"/>
    <mergeCell ref="F3:I3"/>
    <mergeCell ref="J3:K3"/>
    <mergeCell ref="A21:M21"/>
    <mergeCell ref="A3:A4"/>
    <mergeCell ref="B3:B4"/>
    <mergeCell ref="B5:B8"/>
    <mergeCell ref="B9:B11"/>
    <mergeCell ref="B12:B14"/>
    <mergeCell ref="B15:B17"/>
    <mergeCell ref="B18:B20"/>
    <mergeCell ref="C3:C4"/>
    <mergeCell ref="D3:D4"/>
    <mergeCell ref="E3:E4"/>
    <mergeCell ref="L3:L4"/>
    <mergeCell ref="M3:M4"/>
  </mergeCells>
  <phoneticPr fontId="26" type="noConversion"/>
  <printOptions horizontalCentered="1" verticalCentered="1"/>
  <pageMargins left="0.19685039370078741" right="0.19685039370078741" top="0.11811023622047245" bottom="3.937007874015748E-2" header="0.11811023622047245" footer="3.937007874015748E-2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zoomScale="115" zoomScaleNormal="115" workbookViewId="0">
      <selection activeCell="C5" sqref="C5"/>
    </sheetView>
  </sheetViews>
  <sheetFormatPr defaultColWidth="9" defaultRowHeight="13.5"/>
  <cols>
    <col min="1" max="1" width="5.5" style="3" customWidth="1"/>
    <col min="2" max="2" width="33.75" style="4" customWidth="1"/>
    <col min="3" max="3" width="17.375" style="4" customWidth="1"/>
    <col min="4" max="4" width="8.25" style="3" customWidth="1"/>
    <col min="5" max="5" width="12.375" style="3" customWidth="1"/>
    <col min="6" max="7" width="9.5" style="3" customWidth="1"/>
    <col min="8" max="8" width="11.375" style="5" customWidth="1"/>
    <col min="9" max="9" width="12.125" style="6" customWidth="1"/>
    <col min="10" max="10" width="11.5" style="5" customWidth="1"/>
    <col min="11" max="11" width="12.125" style="6" customWidth="1"/>
    <col min="12" max="12" width="9.625" style="6" customWidth="1"/>
    <col min="13" max="13" width="13.25" style="3" customWidth="1"/>
    <col min="14" max="14" width="17.25" style="4" customWidth="1"/>
    <col min="15" max="16384" width="9" style="3"/>
  </cols>
  <sheetData>
    <row r="1" spans="1:14" s="1" customFormat="1" ht="24" customHeight="1">
      <c r="A1" s="68" t="s">
        <v>195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22"/>
    </row>
    <row r="2" spans="1:14" s="1" customFormat="1" ht="20.100000000000001" customHeight="1" thickBot="1">
      <c r="A2" s="48" t="s">
        <v>175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22"/>
    </row>
    <row r="3" spans="1:14" s="1" customFormat="1" ht="21.95" customHeight="1">
      <c r="A3" s="54" t="s">
        <v>0</v>
      </c>
      <c r="B3" s="56" t="s">
        <v>1</v>
      </c>
      <c r="C3" s="56" t="s">
        <v>2</v>
      </c>
      <c r="D3" s="60" t="s">
        <v>3</v>
      </c>
      <c r="E3" s="66" t="s">
        <v>4</v>
      </c>
      <c r="F3" s="72" t="s">
        <v>5</v>
      </c>
      <c r="G3" s="73"/>
      <c r="H3" s="73"/>
      <c r="I3" s="74"/>
      <c r="J3" s="50" t="s">
        <v>6</v>
      </c>
      <c r="K3" s="50"/>
      <c r="L3" s="60" t="s">
        <v>194</v>
      </c>
      <c r="M3" s="62" t="s">
        <v>176</v>
      </c>
      <c r="N3" s="22"/>
    </row>
    <row r="4" spans="1:14" s="2" customFormat="1" ht="34.5" customHeight="1">
      <c r="A4" s="55"/>
      <c r="B4" s="57"/>
      <c r="C4" s="57"/>
      <c r="D4" s="61"/>
      <c r="E4" s="67"/>
      <c r="F4" s="7" t="s">
        <v>188</v>
      </c>
      <c r="G4" s="7" t="s">
        <v>189</v>
      </c>
      <c r="H4" s="7" t="s">
        <v>191</v>
      </c>
      <c r="I4" s="7" t="s">
        <v>171</v>
      </c>
      <c r="J4" s="8" t="s">
        <v>6</v>
      </c>
      <c r="K4" s="38" t="s">
        <v>171</v>
      </c>
      <c r="L4" s="61"/>
      <c r="M4" s="63"/>
      <c r="N4" s="24"/>
    </row>
    <row r="5" spans="1:14" s="2" customFormat="1" ht="24.95" customHeight="1">
      <c r="A5" s="9">
        <v>1</v>
      </c>
      <c r="B5" s="64" t="s">
        <v>95</v>
      </c>
      <c r="C5" s="10" t="s">
        <v>96</v>
      </c>
      <c r="D5" s="30" t="s">
        <v>97</v>
      </c>
      <c r="E5" s="12" t="s">
        <v>12</v>
      </c>
      <c r="F5" s="13">
        <v>60.8</v>
      </c>
      <c r="G5" s="13">
        <v>79.5</v>
      </c>
      <c r="H5" s="14" t="s">
        <v>98</v>
      </c>
      <c r="I5" s="25">
        <f>H5/2*0.5</f>
        <v>35.075000000000003</v>
      </c>
      <c r="J5" s="25">
        <v>82</v>
      </c>
      <c r="K5" s="25">
        <f>J5*0.5</f>
        <v>41</v>
      </c>
      <c r="L5" s="25">
        <f>I5+K5</f>
        <v>76.075000000000003</v>
      </c>
      <c r="M5" s="41">
        <v>1</v>
      </c>
      <c r="N5" s="24"/>
    </row>
    <row r="6" spans="1:14" s="2" customFormat="1" ht="24.95" customHeight="1">
      <c r="A6" s="9">
        <v>2</v>
      </c>
      <c r="B6" s="64"/>
      <c r="C6" s="10" t="s">
        <v>96</v>
      </c>
      <c r="D6" s="30" t="s">
        <v>99</v>
      </c>
      <c r="E6" s="12" t="s">
        <v>93</v>
      </c>
      <c r="F6" s="13">
        <v>69.8</v>
      </c>
      <c r="G6" s="13">
        <v>67.5</v>
      </c>
      <c r="H6" s="14" t="s">
        <v>100</v>
      </c>
      <c r="I6" s="25">
        <f t="shared" ref="I6:I19" si="0">H6/2*0.5</f>
        <v>34.325000000000003</v>
      </c>
      <c r="J6" s="25">
        <v>75.2</v>
      </c>
      <c r="K6" s="25">
        <f t="shared" ref="K6:K19" si="1">J6*0.5</f>
        <v>37.6</v>
      </c>
      <c r="L6" s="25">
        <f t="shared" ref="L6:L19" si="2">I6+K6</f>
        <v>71.925000000000011</v>
      </c>
      <c r="M6" s="41">
        <v>8</v>
      </c>
      <c r="N6" s="24"/>
    </row>
    <row r="7" spans="1:14" s="2" customFormat="1" ht="24.95" customHeight="1">
      <c r="A7" s="9">
        <v>3</v>
      </c>
      <c r="B7" s="64"/>
      <c r="C7" s="10" t="s">
        <v>96</v>
      </c>
      <c r="D7" s="30" t="s">
        <v>101</v>
      </c>
      <c r="E7" s="12" t="s">
        <v>102</v>
      </c>
      <c r="F7" s="13">
        <v>71.2</v>
      </c>
      <c r="G7" s="13">
        <v>66</v>
      </c>
      <c r="H7" s="14" t="s">
        <v>103</v>
      </c>
      <c r="I7" s="25">
        <f t="shared" si="0"/>
        <v>34.299999999999997</v>
      </c>
      <c r="J7" s="25">
        <v>75.599999999999994</v>
      </c>
      <c r="K7" s="25">
        <f t="shared" si="1"/>
        <v>37.799999999999997</v>
      </c>
      <c r="L7" s="25">
        <f t="shared" si="2"/>
        <v>72.099999999999994</v>
      </c>
      <c r="M7" s="41">
        <v>6</v>
      </c>
      <c r="N7" s="24"/>
    </row>
    <row r="8" spans="1:14" s="2" customFormat="1" ht="24.95" customHeight="1">
      <c r="A8" s="9">
        <v>4</v>
      </c>
      <c r="B8" s="64"/>
      <c r="C8" s="10" t="s">
        <v>96</v>
      </c>
      <c r="D8" s="30" t="s">
        <v>104</v>
      </c>
      <c r="E8" s="12" t="s">
        <v>102</v>
      </c>
      <c r="F8" s="13">
        <v>72.599999999999994</v>
      </c>
      <c r="G8" s="13">
        <v>63</v>
      </c>
      <c r="H8" s="14" t="s">
        <v>105</v>
      </c>
      <c r="I8" s="25">
        <f t="shared" si="0"/>
        <v>33.9</v>
      </c>
      <c r="J8" s="25">
        <v>83.2</v>
      </c>
      <c r="K8" s="25">
        <f t="shared" si="1"/>
        <v>41.6</v>
      </c>
      <c r="L8" s="25">
        <f t="shared" si="2"/>
        <v>75.5</v>
      </c>
      <c r="M8" s="41">
        <v>2</v>
      </c>
      <c r="N8" s="24"/>
    </row>
    <row r="9" spans="1:14" s="2" customFormat="1" ht="24.95" customHeight="1">
      <c r="A9" s="9">
        <v>5</v>
      </c>
      <c r="B9" s="64"/>
      <c r="C9" s="10" t="s">
        <v>96</v>
      </c>
      <c r="D9" s="30" t="s">
        <v>106</v>
      </c>
      <c r="E9" s="12" t="s">
        <v>102</v>
      </c>
      <c r="F9" s="13">
        <v>69.599999999999994</v>
      </c>
      <c r="G9" s="13">
        <v>64.5</v>
      </c>
      <c r="H9" s="14" t="s">
        <v>60</v>
      </c>
      <c r="I9" s="25">
        <f t="shared" si="0"/>
        <v>33.524999999999999</v>
      </c>
      <c r="J9" s="25">
        <v>76.8</v>
      </c>
      <c r="K9" s="25">
        <f t="shared" si="1"/>
        <v>38.4</v>
      </c>
      <c r="L9" s="25">
        <f t="shared" si="2"/>
        <v>71.924999999999997</v>
      </c>
      <c r="M9" s="41">
        <v>8</v>
      </c>
      <c r="N9" s="27"/>
    </row>
    <row r="10" spans="1:14" s="2" customFormat="1" ht="24.95" customHeight="1">
      <c r="A10" s="9">
        <v>6</v>
      </c>
      <c r="B10" s="64"/>
      <c r="C10" s="10" t="s">
        <v>96</v>
      </c>
      <c r="D10" s="30" t="s">
        <v>107</v>
      </c>
      <c r="E10" s="12" t="s">
        <v>108</v>
      </c>
      <c r="F10" s="13">
        <v>65.400000000000006</v>
      </c>
      <c r="G10" s="13">
        <v>68</v>
      </c>
      <c r="H10" s="14" t="s">
        <v>109</v>
      </c>
      <c r="I10" s="25">
        <f t="shared" si="0"/>
        <v>33.35</v>
      </c>
      <c r="J10" s="25">
        <v>80.2</v>
      </c>
      <c r="K10" s="25">
        <f t="shared" si="1"/>
        <v>40.1</v>
      </c>
      <c r="L10" s="25">
        <f t="shared" si="2"/>
        <v>73.45</v>
      </c>
      <c r="M10" s="41">
        <v>4</v>
      </c>
      <c r="N10" s="24"/>
    </row>
    <row r="11" spans="1:14" s="2" customFormat="1" ht="24.95" customHeight="1">
      <c r="A11" s="9">
        <v>7</v>
      </c>
      <c r="B11" s="64"/>
      <c r="C11" s="10" t="s">
        <v>96</v>
      </c>
      <c r="D11" s="30" t="s">
        <v>110</v>
      </c>
      <c r="E11" s="12" t="s">
        <v>111</v>
      </c>
      <c r="F11" s="13">
        <v>73.2</v>
      </c>
      <c r="G11" s="13">
        <v>57</v>
      </c>
      <c r="H11" s="14" t="s">
        <v>72</v>
      </c>
      <c r="I11" s="25">
        <f t="shared" si="0"/>
        <v>32.549999999999997</v>
      </c>
      <c r="J11" s="25">
        <v>78.8</v>
      </c>
      <c r="K11" s="25">
        <f t="shared" si="1"/>
        <v>39.4</v>
      </c>
      <c r="L11" s="25">
        <f t="shared" si="2"/>
        <v>71.949999999999989</v>
      </c>
      <c r="M11" s="41">
        <v>7</v>
      </c>
      <c r="N11" s="24"/>
    </row>
    <row r="12" spans="1:14" s="2" customFormat="1" ht="30.95" customHeight="1">
      <c r="A12" s="9">
        <v>8</v>
      </c>
      <c r="B12" s="64"/>
      <c r="C12" s="10" t="s">
        <v>96</v>
      </c>
      <c r="D12" s="30" t="s">
        <v>112</v>
      </c>
      <c r="E12" s="12" t="s">
        <v>113</v>
      </c>
      <c r="F12" s="13">
        <v>67.2</v>
      </c>
      <c r="G12" s="13">
        <v>62.5</v>
      </c>
      <c r="H12" s="14" t="s">
        <v>21</v>
      </c>
      <c r="I12" s="25">
        <f t="shared" si="0"/>
        <v>32.424999999999997</v>
      </c>
      <c r="J12" s="25">
        <v>84.2</v>
      </c>
      <c r="K12" s="25">
        <f t="shared" si="1"/>
        <v>42.1</v>
      </c>
      <c r="L12" s="25">
        <f t="shared" si="2"/>
        <v>74.525000000000006</v>
      </c>
      <c r="M12" s="41">
        <v>3</v>
      </c>
      <c r="N12" s="24"/>
    </row>
    <row r="13" spans="1:14" s="2" customFormat="1" ht="24.95" customHeight="1">
      <c r="A13" s="9">
        <v>9</v>
      </c>
      <c r="B13" s="64"/>
      <c r="C13" s="10" t="s">
        <v>96</v>
      </c>
      <c r="D13" s="30" t="s">
        <v>114</v>
      </c>
      <c r="E13" s="12" t="s">
        <v>115</v>
      </c>
      <c r="F13" s="13">
        <v>68.8</v>
      </c>
      <c r="G13" s="13">
        <v>60.5</v>
      </c>
      <c r="H13" s="14" t="s">
        <v>116</v>
      </c>
      <c r="I13" s="25">
        <f t="shared" si="0"/>
        <v>32.325000000000003</v>
      </c>
      <c r="J13" s="25">
        <v>68.2</v>
      </c>
      <c r="K13" s="25">
        <f t="shared" si="1"/>
        <v>34.1</v>
      </c>
      <c r="L13" s="25">
        <f t="shared" si="2"/>
        <v>66.425000000000011</v>
      </c>
      <c r="M13" s="41">
        <v>14</v>
      </c>
      <c r="N13" s="24"/>
    </row>
    <row r="14" spans="1:14" s="2" customFormat="1" ht="24.95" customHeight="1">
      <c r="A14" s="9">
        <v>10</v>
      </c>
      <c r="B14" s="64"/>
      <c r="C14" s="10" t="s">
        <v>96</v>
      </c>
      <c r="D14" s="30" t="s">
        <v>117</v>
      </c>
      <c r="E14" s="12" t="s">
        <v>28</v>
      </c>
      <c r="F14" s="13">
        <v>59.4</v>
      </c>
      <c r="G14" s="13">
        <v>69.5</v>
      </c>
      <c r="H14" s="14" t="s">
        <v>118</v>
      </c>
      <c r="I14" s="25">
        <f t="shared" si="0"/>
        <v>32.225000000000001</v>
      </c>
      <c r="J14" s="25">
        <v>63</v>
      </c>
      <c r="K14" s="25">
        <f t="shared" si="1"/>
        <v>31.5</v>
      </c>
      <c r="L14" s="25">
        <f t="shared" si="2"/>
        <v>63.725000000000001</v>
      </c>
      <c r="M14" s="41">
        <v>15</v>
      </c>
      <c r="N14" s="24"/>
    </row>
    <row r="15" spans="1:14" s="2" customFormat="1" ht="24.95" customHeight="1">
      <c r="A15" s="9">
        <v>11</v>
      </c>
      <c r="B15" s="64"/>
      <c r="C15" s="10" t="s">
        <v>96</v>
      </c>
      <c r="D15" s="30" t="s">
        <v>119</v>
      </c>
      <c r="E15" s="12" t="s">
        <v>102</v>
      </c>
      <c r="F15" s="13">
        <v>62.2</v>
      </c>
      <c r="G15" s="13">
        <v>66.5</v>
      </c>
      <c r="H15" s="14" t="s">
        <v>120</v>
      </c>
      <c r="I15" s="25">
        <f t="shared" si="0"/>
        <v>32.174999999999997</v>
      </c>
      <c r="J15" s="25">
        <v>74.599999999999994</v>
      </c>
      <c r="K15" s="25">
        <f t="shared" si="1"/>
        <v>37.299999999999997</v>
      </c>
      <c r="L15" s="25">
        <f t="shared" si="2"/>
        <v>69.474999999999994</v>
      </c>
      <c r="M15" s="41">
        <v>11</v>
      </c>
      <c r="N15" s="27"/>
    </row>
    <row r="16" spans="1:14" s="2" customFormat="1" ht="24.95" customHeight="1">
      <c r="A16" s="9">
        <v>12</v>
      </c>
      <c r="B16" s="64"/>
      <c r="C16" s="10" t="s">
        <v>96</v>
      </c>
      <c r="D16" s="31" t="s">
        <v>121</v>
      </c>
      <c r="E16" s="32" t="s">
        <v>122</v>
      </c>
      <c r="F16" s="40">
        <v>68.599999999999994</v>
      </c>
      <c r="G16" s="40">
        <v>60</v>
      </c>
      <c r="H16" s="14" t="s">
        <v>24</v>
      </c>
      <c r="I16" s="25">
        <f t="shared" si="0"/>
        <v>32.15</v>
      </c>
      <c r="J16" s="25">
        <v>79</v>
      </c>
      <c r="K16" s="25">
        <f t="shared" si="1"/>
        <v>39.5</v>
      </c>
      <c r="L16" s="25">
        <f t="shared" si="2"/>
        <v>71.650000000000006</v>
      </c>
      <c r="M16" s="41">
        <v>10</v>
      </c>
      <c r="N16" s="24"/>
    </row>
    <row r="17" spans="1:14" s="2" customFormat="1" ht="24.95" customHeight="1">
      <c r="A17" s="9">
        <v>13</v>
      </c>
      <c r="B17" s="64"/>
      <c r="C17" s="10" t="s">
        <v>96</v>
      </c>
      <c r="D17" s="30" t="s">
        <v>123</v>
      </c>
      <c r="E17" s="12" t="s">
        <v>124</v>
      </c>
      <c r="F17" s="13">
        <v>62.8</v>
      </c>
      <c r="G17" s="13">
        <v>65</v>
      </c>
      <c r="H17" s="14" t="s">
        <v>125</v>
      </c>
      <c r="I17" s="25">
        <f t="shared" si="0"/>
        <v>31.95</v>
      </c>
      <c r="J17" s="25">
        <v>73.2</v>
      </c>
      <c r="K17" s="25">
        <f t="shared" si="1"/>
        <v>36.6</v>
      </c>
      <c r="L17" s="25">
        <f t="shared" si="2"/>
        <v>68.55</v>
      </c>
      <c r="M17" s="41">
        <v>12</v>
      </c>
      <c r="N17" s="24"/>
    </row>
    <row r="18" spans="1:14" s="2" customFormat="1" ht="24.95" customHeight="1">
      <c r="A18" s="9">
        <v>14</v>
      </c>
      <c r="B18" s="64"/>
      <c r="C18" s="10" t="s">
        <v>96</v>
      </c>
      <c r="D18" s="30" t="s">
        <v>126</v>
      </c>
      <c r="E18" s="12" t="s">
        <v>127</v>
      </c>
      <c r="F18" s="13">
        <v>65.599999999999994</v>
      </c>
      <c r="G18" s="13">
        <v>62</v>
      </c>
      <c r="H18" s="14" t="s">
        <v>50</v>
      </c>
      <c r="I18" s="25">
        <f t="shared" si="0"/>
        <v>31.9</v>
      </c>
      <c r="J18" s="25">
        <v>81</v>
      </c>
      <c r="K18" s="25">
        <f t="shared" si="1"/>
        <v>40.5</v>
      </c>
      <c r="L18" s="25">
        <f t="shared" si="2"/>
        <v>72.400000000000006</v>
      </c>
      <c r="M18" s="41">
        <v>5</v>
      </c>
      <c r="N18" s="24"/>
    </row>
    <row r="19" spans="1:14" s="2" customFormat="1" ht="44.1" customHeight="1" thickBot="1">
      <c r="A19" s="16">
        <v>15</v>
      </c>
      <c r="B19" s="65"/>
      <c r="C19" s="17" t="s">
        <v>96</v>
      </c>
      <c r="D19" s="33" t="s">
        <v>128</v>
      </c>
      <c r="E19" s="19" t="s">
        <v>129</v>
      </c>
      <c r="F19" s="20">
        <v>65</v>
      </c>
      <c r="G19" s="20">
        <v>62.5</v>
      </c>
      <c r="H19" s="21" t="s">
        <v>41</v>
      </c>
      <c r="I19" s="28">
        <f t="shared" si="0"/>
        <v>31.875</v>
      </c>
      <c r="J19" s="28">
        <v>71.400000000000006</v>
      </c>
      <c r="K19" s="28">
        <f t="shared" si="1"/>
        <v>35.700000000000003</v>
      </c>
      <c r="L19" s="28">
        <f t="shared" si="2"/>
        <v>67.575000000000003</v>
      </c>
      <c r="M19" s="45">
        <v>13</v>
      </c>
      <c r="N19" s="24"/>
    </row>
    <row r="20" spans="1:14" s="2" customFormat="1" ht="52.5" customHeight="1">
      <c r="A20" s="51" t="s">
        <v>181</v>
      </c>
      <c r="B20" s="52"/>
      <c r="C20" s="52"/>
      <c r="D20" s="52"/>
      <c r="E20" s="52"/>
      <c r="F20" s="52"/>
      <c r="G20" s="52"/>
      <c r="H20" s="53"/>
      <c r="I20" s="53"/>
      <c r="J20" s="53"/>
      <c r="K20" s="53"/>
      <c r="L20" s="53"/>
      <c r="M20" s="52"/>
      <c r="N20" s="24"/>
    </row>
  </sheetData>
  <sortState ref="D19:L20">
    <sortCondition descending="1" ref="L19:L20"/>
  </sortState>
  <mergeCells count="13">
    <mergeCell ref="A1:M1"/>
    <mergeCell ref="A2:M2"/>
    <mergeCell ref="F3:I3"/>
    <mergeCell ref="J3:K3"/>
    <mergeCell ref="A20:M20"/>
    <mergeCell ref="A3:A4"/>
    <mergeCell ref="B3:B4"/>
    <mergeCell ref="B5:B19"/>
    <mergeCell ref="C3:C4"/>
    <mergeCell ref="D3:D4"/>
    <mergeCell ref="E3:E4"/>
    <mergeCell ref="L3:L4"/>
    <mergeCell ref="M3:M4"/>
  </mergeCells>
  <phoneticPr fontId="26" type="noConversion"/>
  <printOptions horizontalCentered="1" verticalCentered="1"/>
  <pageMargins left="0.19685039370078741" right="0.19685039370078741" top="0.19685039370078741" bottom="0.11811023622047245" header="0.19685039370078741" footer="0.11811023622047245"/>
  <pageSetup paperSize="9"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tabSelected="1" zoomScale="115" zoomScaleNormal="115" workbookViewId="0">
      <selection activeCell="F15" sqref="F15"/>
    </sheetView>
  </sheetViews>
  <sheetFormatPr defaultColWidth="9" defaultRowHeight="13.5"/>
  <cols>
    <col min="1" max="1" width="5.5" style="3" customWidth="1"/>
    <col min="2" max="2" width="32.5" style="4" customWidth="1"/>
    <col min="3" max="3" width="17.375" style="4" customWidth="1"/>
    <col min="4" max="4" width="8.5" style="3" customWidth="1"/>
    <col min="5" max="5" width="12.125" style="3" customWidth="1"/>
    <col min="6" max="7" width="8.5" style="3" customWidth="1"/>
    <col min="8" max="8" width="11.375" style="5" customWidth="1"/>
    <col min="9" max="9" width="12.125" style="6" customWidth="1"/>
    <col min="10" max="10" width="11.5" style="5" customWidth="1"/>
    <col min="11" max="11" width="12.125" style="6" customWidth="1"/>
    <col min="12" max="12" width="8.875" style="6" customWidth="1"/>
    <col min="13" max="13" width="10.375" style="3" customWidth="1"/>
    <col min="14" max="14" width="17.25" style="4" customWidth="1"/>
    <col min="15" max="16384" width="9" style="3"/>
  </cols>
  <sheetData>
    <row r="1" spans="1:14" s="1" customFormat="1" ht="24.95" customHeight="1">
      <c r="A1" s="68" t="s">
        <v>197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22"/>
    </row>
    <row r="2" spans="1:14" s="1" customFormat="1" ht="18.95" customHeight="1" thickBot="1">
      <c r="A2" s="48" t="s">
        <v>177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22"/>
    </row>
    <row r="3" spans="1:14" s="1" customFormat="1" ht="21" customHeight="1">
      <c r="A3" s="54" t="s">
        <v>0</v>
      </c>
      <c r="B3" s="56" t="s">
        <v>1</v>
      </c>
      <c r="C3" s="56" t="s">
        <v>2</v>
      </c>
      <c r="D3" s="60" t="s">
        <v>3</v>
      </c>
      <c r="E3" s="66" t="s">
        <v>4</v>
      </c>
      <c r="F3" s="72" t="s">
        <v>5</v>
      </c>
      <c r="G3" s="73"/>
      <c r="H3" s="73"/>
      <c r="I3" s="74"/>
      <c r="J3" s="50" t="s">
        <v>6</v>
      </c>
      <c r="K3" s="50"/>
      <c r="L3" s="60" t="s">
        <v>193</v>
      </c>
      <c r="M3" s="62" t="s">
        <v>180</v>
      </c>
      <c r="N3" s="22"/>
    </row>
    <row r="4" spans="1:14" s="2" customFormat="1" ht="32.1" customHeight="1">
      <c r="A4" s="55"/>
      <c r="B4" s="57"/>
      <c r="C4" s="57"/>
      <c r="D4" s="61"/>
      <c r="E4" s="67"/>
      <c r="F4" s="7" t="s">
        <v>188</v>
      </c>
      <c r="G4" s="7" t="s">
        <v>189</v>
      </c>
      <c r="H4" s="38" t="s">
        <v>190</v>
      </c>
      <c r="I4" s="7" t="s">
        <v>171</v>
      </c>
      <c r="J4" s="8" t="s">
        <v>6</v>
      </c>
      <c r="K4" s="38" t="s">
        <v>171</v>
      </c>
      <c r="L4" s="61"/>
      <c r="M4" s="63"/>
      <c r="N4" s="24"/>
    </row>
    <row r="5" spans="1:14" s="2" customFormat="1" ht="24.95" customHeight="1">
      <c r="A5" s="9">
        <v>1</v>
      </c>
      <c r="B5" s="75" t="s">
        <v>130</v>
      </c>
      <c r="C5" s="10" t="s">
        <v>131</v>
      </c>
      <c r="D5" s="11" t="s">
        <v>132</v>
      </c>
      <c r="E5" s="12" t="s">
        <v>133</v>
      </c>
      <c r="F5" s="13">
        <v>74.400000000000006</v>
      </c>
      <c r="G5" s="13">
        <v>59</v>
      </c>
      <c r="H5" s="14" t="s">
        <v>109</v>
      </c>
      <c r="I5" s="25">
        <f>H5/2*0.5</f>
        <v>33.35</v>
      </c>
      <c r="J5" s="25">
        <v>80.599999999999994</v>
      </c>
      <c r="K5" s="25">
        <f>J5*0.5</f>
        <v>40.299999999999997</v>
      </c>
      <c r="L5" s="25">
        <f>I5+K5</f>
        <v>73.650000000000006</v>
      </c>
      <c r="M5" s="41">
        <v>2</v>
      </c>
      <c r="N5" s="24"/>
    </row>
    <row r="6" spans="1:14" s="2" customFormat="1" ht="28.5" customHeight="1">
      <c r="A6" s="9">
        <v>2</v>
      </c>
      <c r="B6" s="76"/>
      <c r="C6" s="10" t="s">
        <v>131</v>
      </c>
      <c r="D6" s="11" t="s">
        <v>134</v>
      </c>
      <c r="E6" s="12" t="s">
        <v>135</v>
      </c>
      <c r="F6" s="13">
        <v>64.599999999999994</v>
      </c>
      <c r="G6" s="13">
        <v>67.5</v>
      </c>
      <c r="H6" s="14" t="s">
        <v>136</v>
      </c>
      <c r="I6" s="25">
        <f t="shared" ref="I6:I19" si="0">H6/2*0.5</f>
        <v>33.024999999999999</v>
      </c>
      <c r="J6" s="25">
        <v>80.400000000000006</v>
      </c>
      <c r="K6" s="25">
        <f t="shared" ref="K6:K19" si="1">J6*0.5</f>
        <v>40.200000000000003</v>
      </c>
      <c r="L6" s="25">
        <f t="shared" ref="L6:L19" si="2">I6+K6</f>
        <v>73.224999999999994</v>
      </c>
      <c r="M6" s="41">
        <v>4</v>
      </c>
      <c r="N6" s="24"/>
    </row>
    <row r="7" spans="1:14" s="2" customFormat="1" ht="24.95" customHeight="1">
      <c r="A7" s="9">
        <v>3</v>
      </c>
      <c r="B7" s="76"/>
      <c r="C7" s="10" t="s">
        <v>131</v>
      </c>
      <c r="D7" s="11" t="s">
        <v>137</v>
      </c>
      <c r="E7" s="12" t="s">
        <v>124</v>
      </c>
      <c r="F7" s="13">
        <v>74.400000000000006</v>
      </c>
      <c r="G7" s="13">
        <v>57.5</v>
      </c>
      <c r="H7" s="14" t="s">
        <v>138</v>
      </c>
      <c r="I7" s="25">
        <f t="shared" si="0"/>
        <v>32.975000000000001</v>
      </c>
      <c r="J7" s="25">
        <v>82</v>
      </c>
      <c r="K7" s="25">
        <f t="shared" si="1"/>
        <v>41</v>
      </c>
      <c r="L7" s="25">
        <f t="shared" si="2"/>
        <v>73.974999999999994</v>
      </c>
      <c r="M7" s="41">
        <v>1</v>
      </c>
      <c r="N7" s="24"/>
    </row>
    <row r="8" spans="1:14" s="2" customFormat="1" ht="24.95" customHeight="1">
      <c r="A8" s="9">
        <v>4</v>
      </c>
      <c r="B8" s="76"/>
      <c r="C8" s="10" t="s">
        <v>131</v>
      </c>
      <c r="D8" s="11" t="s">
        <v>139</v>
      </c>
      <c r="E8" s="12" t="s">
        <v>140</v>
      </c>
      <c r="F8" s="13">
        <v>66.599999999999994</v>
      </c>
      <c r="G8" s="13">
        <v>64.5</v>
      </c>
      <c r="H8" s="14" t="s">
        <v>141</v>
      </c>
      <c r="I8" s="25">
        <f t="shared" si="0"/>
        <v>32.774999999999999</v>
      </c>
      <c r="J8" s="25">
        <v>78.8</v>
      </c>
      <c r="K8" s="25">
        <f t="shared" si="1"/>
        <v>39.4</v>
      </c>
      <c r="L8" s="25">
        <f t="shared" si="2"/>
        <v>72.174999999999997</v>
      </c>
      <c r="M8" s="41">
        <v>6</v>
      </c>
      <c r="N8" s="24"/>
    </row>
    <row r="9" spans="1:14" s="2" customFormat="1" ht="24.95" customHeight="1">
      <c r="A9" s="9">
        <v>5</v>
      </c>
      <c r="B9" s="76"/>
      <c r="C9" s="10" t="s">
        <v>131</v>
      </c>
      <c r="D9" s="11" t="s">
        <v>142</v>
      </c>
      <c r="E9" s="12" t="s">
        <v>143</v>
      </c>
      <c r="F9" s="13">
        <v>69</v>
      </c>
      <c r="G9" s="13">
        <v>61.5</v>
      </c>
      <c r="H9" s="14" t="s">
        <v>144</v>
      </c>
      <c r="I9" s="25">
        <f t="shared" si="0"/>
        <v>32.625</v>
      </c>
      <c r="J9" s="25">
        <v>77</v>
      </c>
      <c r="K9" s="25">
        <f t="shared" si="1"/>
        <v>38.5</v>
      </c>
      <c r="L9" s="25">
        <f t="shared" si="2"/>
        <v>71.125</v>
      </c>
      <c r="M9" s="41">
        <v>8</v>
      </c>
      <c r="N9" s="27"/>
    </row>
    <row r="10" spans="1:14" s="2" customFormat="1" ht="24.95" customHeight="1">
      <c r="A10" s="9">
        <v>6</v>
      </c>
      <c r="B10" s="76"/>
      <c r="C10" s="10" t="s">
        <v>131</v>
      </c>
      <c r="D10" s="11" t="s">
        <v>178</v>
      </c>
      <c r="E10" s="12" t="s">
        <v>145</v>
      </c>
      <c r="F10" s="13">
        <v>66.8</v>
      </c>
      <c r="G10" s="13">
        <v>63.5</v>
      </c>
      <c r="H10" s="14" t="s">
        <v>146</v>
      </c>
      <c r="I10" s="25">
        <f t="shared" si="0"/>
        <v>32.575000000000003</v>
      </c>
      <c r="J10" s="25">
        <v>81.8</v>
      </c>
      <c r="K10" s="25">
        <f t="shared" si="1"/>
        <v>40.9</v>
      </c>
      <c r="L10" s="25">
        <f t="shared" si="2"/>
        <v>73.474999999999994</v>
      </c>
      <c r="M10" s="41">
        <v>3</v>
      </c>
      <c r="N10" s="24"/>
    </row>
    <row r="11" spans="1:14" s="2" customFormat="1" ht="24.95" customHeight="1">
      <c r="A11" s="9">
        <v>7</v>
      </c>
      <c r="B11" s="76"/>
      <c r="C11" s="10" t="s">
        <v>131</v>
      </c>
      <c r="D11" s="11" t="s">
        <v>147</v>
      </c>
      <c r="E11" s="12" t="s">
        <v>148</v>
      </c>
      <c r="F11" s="13">
        <v>64.599999999999994</v>
      </c>
      <c r="G11" s="13">
        <v>65.5</v>
      </c>
      <c r="H11" s="14" t="s">
        <v>149</v>
      </c>
      <c r="I11" s="25">
        <f t="shared" si="0"/>
        <v>32.524999999999999</v>
      </c>
      <c r="J11" s="25">
        <v>78.400000000000006</v>
      </c>
      <c r="K11" s="25">
        <f t="shared" si="1"/>
        <v>39.200000000000003</v>
      </c>
      <c r="L11" s="25">
        <f t="shared" si="2"/>
        <v>71.724999999999994</v>
      </c>
      <c r="M11" s="41">
        <v>7</v>
      </c>
      <c r="N11" s="24"/>
    </row>
    <row r="12" spans="1:14" s="2" customFormat="1" ht="24.95" customHeight="1">
      <c r="A12" s="9">
        <v>8</v>
      </c>
      <c r="B12" s="76"/>
      <c r="C12" s="10" t="s">
        <v>131</v>
      </c>
      <c r="D12" s="11" t="s">
        <v>150</v>
      </c>
      <c r="E12" s="12" t="s">
        <v>151</v>
      </c>
      <c r="F12" s="13">
        <v>64.2</v>
      </c>
      <c r="G12" s="13">
        <v>64.5</v>
      </c>
      <c r="H12" s="14" t="s">
        <v>120</v>
      </c>
      <c r="I12" s="25">
        <f t="shared" si="0"/>
        <v>32.174999999999997</v>
      </c>
      <c r="J12" s="25">
        <v>81.400000000000006</v>
      </c>
      <c r="K12" s="25">
        <f t="shared" si="1"/>
        <v>40.700000000000003</v>
      </c>
      <c r="L12" s="25">
        <f t="shared" si="2"/>
        <v>72.875</v>
      </c>
      <c r="M12" s="41">
        <v>5</v>
      </c>
      <c r="N12" s="24"/>
    </row>
    <row r="13" spans="1:14" s="2" customFormat="1" ht="24.95" customHeight="1">
      <c r="A13" s="9">
        <v>9</v>
      </c>
      <c r="B13" s="76"/>
      <c r="C13" s="10" t="s">
        <v>131</v>
      </c>
      <c r="D13" s="11" t="s">
        <v>152</v>
      </c>
      <c r="E13" s="12" t="s">
        <v>122</v>
      </c>
      <c r="F13" s="13">
        <v>68.599999999999994</v>
      </c>
      <c r="G13" s="13">
        <v>59.5</v>
      </c>
      <c r="H13" s="14" t="s">
        <v>153</v>
      </c>
      <c r="I13" s="25">
        <f t="shared" si="0"/>
        <v>32.024999999999999</v>
      </c>
      <c r="J13" s="25">
        <v>75.8</v>
      </c>
      <c r="K13" s="25">
        <f t="shared" si="1"/>
        <v>37.9</v>
      </c>
      <c r="L13" s="25">
        <f t="shared" si="2"/>
        <v>69.924999999999997</v>
      </c>
      <c r="M13" s="41">
        <v>9</v>
      </c>
      <c r="N13" s="24"/>
    </row>
    <row r="14" spans="1:14" s="2" customFormat="1" ht="24.95" customHeight="1">
      <c r="A14" s="9">
        <v>10</v>
      </c>
      <c r="B14" s="76"/>
      <c r="C14" s="10" t="s">
        <v>131</v>
      </c>
      <c r="D14" s="11" t="s">
        <v>154</v>
      </c>
      <c r="E14" s="12" t="s">
        <v>12</v>
      </c>
      <c r="F14" s="13">
        <v>64.8</v>
      </c>
      <c r="G14" s="13">
        <v>62.5</v>
      </c>
      <c r="H14" s="14" t="s">
        <v>155</v>
      </c>
      <c r="I14" s="25">
        <f t="shared" si="0"/>
        <v>31.824999999999999</v>
      </c>
      <c r="J14" s="25">
        <v>72.400000000000006</v>
      </c>
      <c r="K14" s="25">
        <f t="shared" si="1"/>
        <v>36.200000000000003</v>
      </c>
      <c r="L14" s="25">
        <f t="shared" si="2"/>
        <v>68.025000000000006</v>
      </c>
      <c r="M14" s="41">
        <v>11</v>
      </c>
      <c r="N14" s="24"/>
    </row>
    <row r="15" spans="1:14" s="2" customFormat="1" ht="24.95" customHeight="1">
      <c r="A15" s="9">
        <v>11</v>
      </c>
      <c r="B15" s="76"/>
      <c r="C15" s="10" t="s">
        <v>131</v>
      </c>
      <c r="D15" s="11" t="s">
        <v>156</v>
      </c>
      <c r="E15" s="12" t="s">
        <v>28</v>
      </c>
      <c r="F15" s="13">
        <v>65.400000000000006</v>
      </c>
      <c r="G15" s="13">
        <v>61.5</v>
      </c>
      <c r="H15" s="14" t="s">
        <v>157</v>
      </c>
      <c r="I15" s="25">
        <f t="shared" si="0"/>
        <v>31.725000000000001</v>
      </c>
      <c r="J15" s="25">
        <v>70.8</v>
      </c>
      <c r="K15" s="25">
        <f t="shared" si="1"/>
        <v>35.4</v>
      </c>
      <c r="L15" s="25">
        <f t="shared" si="2"/>
        <v>67.125</v>
      </c>
      <c r="M15" s="41">
        <v>12</v>
      </c>
      <c r="N15" s="27"/>
    </row>
    <row r="16" spans="1:14" s="2" customFormat="1" ht="24.95" customHeight="1">
      <c r="A16" s="9">
        <v>12</v>
      </c>
      <c r="B16" s="77"/>
      <c r="C16" s="10" t="s">
        <v>131</v>
      </c>
      <c r="D16" s="11" t="s">
        <v>158</v>
      </c>
      <c r="E16" s="12" t="s">
        <v>159</v>
      </c>
      <c r="F16" s="13">
        <v>66.400000000000006</v>
      </c>
      <c r="G16" s="13">
        <v>60.5</v>
      </c>
      <c r="H16" s="14" t="s">
        <v>157</v>
      </c>
      <c r="I16" s="25">
        <f t="shared" si="0"/>
        <v>31.725000000000001</v>
      </c>
      <c r="J16" s="25">
        <v>74.599999999999994</v>
      </c>
      <c r="K16" s="25">
        <f t="shared" si="1"/>
        <v>37.299999999999997</v>
      </c>
      <c r="L16" s="25">
        <f t="shared" si="2"/>
        <v>69.025000000000006</v>
      </c>
      <c r="M16" s="41">
        <v>10</v>
      </c>
      <c r="N16" s="24"/>
    </row>
    <row r="17" spans="1:14" s="2" customFormat="1" ht="24.95" customHeight="1">
      <c r="A17" s="9">
        <v>13</v>
      </c>
      <c r="B17" s="64" t="s">
        <v>130</v>
      </c>
      <c r="C17" s="10" t="s">
        <v>160</v>
      </c>
      <c r="D17" s="11" t="s">
        <v>161</v>
      </c>
      <c r="E17" s="12" t="s">
        <v>14</v>
      </c>
      <c r="F17" s="13">
        <v>62.4</v>
      </c>
      <c r="G17" s="13">
        <v>66.5</v>
      </c>
      <c r="H17" s="14" t="s">
        <v>118</v>
      </c>
      <c r="I17" s="25">
        <f t="shared" si="0"/>
        <v>32.225000000000001</v>
      </c>
      <c r="J17" s="25">
        <v>84.4</v>
      </c>
      <c r="K17" s="25">
        <f t="shared" si="1"/>
        <v>42.2</v>
      </c>
      <c r="L17" s="25">
        <f t="shared" si="2"/>
        <v>74.425000000000011</v>
      </c>
      <c r="M17" s="41">
        <v>1</v>
      </c>
      <c r="N17" s="24"/>
    </row>
    <row r="18" spans="1:14" s="2" customFormat="1" ht="24.95" customHeight="1">
      <c r="A18" s="9">
        <v>14</v>
      </c>
      <c r="B18" s="58"/>
      <c r="C18" s="10" t="s">
        <v>160</v>
      </c>
      <c r="D18" s="11" t="s">
        <v>162</v>
      </c>
      <c r="E18" s="12" t="s">
        <v>23</v>
      </c>
      <c r="F18" s="13">
        <v>56</v>
      </c>
      <c r="G18" s="13">
        <v>62.5</v>
      </c>
      <c r="H18" s="14" t="s">
        <v>163</v>
      </c>
      <c r="I18" s="25">
        <f t="shared" si="0"/>
        <v>29.625</v>
      </c>
      <c r="J18" s="25">
        <v>78</v>
      </c>
      <c r="K18" s="25">
        <f t="shared" si="1"/>
        <v>39</v>
      </c>
      <c r="L18" s="25">
        <f t="shared" si="2"/>
        <v>68.625</v>
      </c>
      <c r="M18" s="41">
        <v>2</v>
      </c>
      <c r="N18" s="24"/>
    </row>
    <row r="19" spans="1:14" s="2" customFormat="1" ht="24.95" customHeight="1" thickBot="1">
      <c r="A19" s="16">
        <v>15</v>
      </c>
      <c r="B19" s="59"/>
      <c r="C19" s="17" t="s">
        <v>160</v>
      </c>
      <c r="D19" s="18" t="s">
        <v>164</v>
      </c>
      <c r="E19" s="19" t="s">
        <v>165</v>
      </c>
      <c r="F19" s="20">
        <v>63.4</v>
      </c>
      <c r="G19" s="20">
        <v>54.5</v>
      </c>
      <c r="H19" s="21" t="s">
        <v>166</v>
      </c>
      <c r="I19" s="28">
        <f t="shared" si="0"/>
        <v>29.475000000000001</v>
      </c>
      <c r="J19" s="28">
        <v>74.400000000000006</v>
      </c>
      <c r="K19" s="28">
        <f t="shared" si="1"/>
        <v>37.200000000000003</v>
      </c>
      <c r="L19" s="28">
        <f t="shared" si="2"/>
        <v>66.675000000000011</v>
      </c>
      <c r="M19" s="45">
        <v>3</v>
      </c>
      <c r="N19" s="24"/>
    </row>
    <row r="20" spans="1:14" s="2" customFormat="1" ht="63" customHeight="1">
      <c r="A20" s="51" t="s">
        <v>181</v>
      </c>
      <c r="B20" s="52"/>
      <c r="C20" s="52"/>
      <c r="D20" s="52"/>
      <c r="E20" s="52"/>
      <c r="F20" s="52"/>
      <c r="G20" s="52"/>
      <c r="H20" s="53"/>
      <c r="I20" s="53"/>
      <c r="J20" s="53"/>
      <c r="K20" s="53"/>
      <c r="L20" s="53"/>
      <c r="M20" s="52"/>
      <c r="N20" s="24"/>
    </row>
  </sheetData>
  <mergeCells count="14">
    <mergeCell ref="A1:M1"/>
    <mergeCell ref="A2:M2"/>
    <mergeCell ref="F3:I3"/>
    <mergeCell ref="J3:K3"/>
    <mergeCell ref="A20:M20"/>
    <mergeCell ref="A3:A4"/>
    <mergeCell ref="B3:B4"/>
    <mergeCell ref="B5:B16"/>
    <mergeCell ref="B17:B19"/>
    <mergeCell ref="C3:C4"/>
    <mergeCell ref="D3:D4"/>
    <mergeCell ref="E3:E4"/>
    <mergeCell ref="L3:L4"/>
    <mergeCell ref="M3:M4"/>
  </mergeCells>
  <phoneticPr fontId="26" type="noConversion"/>
  <printOptions horizontalCentered="1" verticalCentered="1"/>
  <pageMargins left="0.19685039370078741" right="0.19685039370078741" top="0.19685039370078741" bottom="0.19685039370078741" header="0.11811023622047245" footer="0.19685039370078741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村社区</vt:lpstr>
      <vt:lpstr>1组 </vt:lpstr>
      <vt:lpstr>2组</vt:lpstr>
      <vt:lpstr>3组</vt:lpstr>
      <vt:lpstr>4组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</dc:creator>
  <cp:lastModifiedBy>111</cp:lastModifiedBy>
  <cp:lastPrinted>2024-04-27T08:33:31Z</cp:lastPrinted>
  <dcterms:created xsi:type="dcterms:W3CDTF">2021-06-09T06:57:00Z</dcterms:created>
  <dcterms:modified xsi:type="dcterms:W3CDTF">2024-04-28T00:55:53Z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8107EDF1769946FE8844DB88BCDDED33</vt:lpwstr>
  </property>
  <property fmtid="{D5CDD505-2E9C-101B-9397-08002B2CF9AE}" pid="3" name="KSOProductBuildVer">
    <vt:lpwstr>2052-12.1.0.16120</vt:lpwstr>
  </property>
</Properties>
</file>