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Sheet2" sheetId="1" r:id="rId1"/>
  </sheets>
  <definedNames>
    <definedName name="_xlnm._FilterDatabase" localSheetId="0" hidden="1">'Sheet2'!$A$3:$M$61</definedName>
  </definedNames>
  <calcPr fullCalcOnLoad="1"/>
</workbook>
</file>

<file path=xl/sharedStrings.xml><?xml version="1.0" encoding="utf-8"?>
<sst xmlns="http://schemas.openxmlformats.org/spreadsheetml/2006/main" count="248" uniqueCount="149">
  <si>
    <t>2023年下半年内江市市本级部分直属学校公开考聘中小学教师总成绩及排名一览表</t>
  </si>
  <si>
    <t>序号</t>
  </si>
  <si>
    <t>姓名</t>
  </si>
  <si>
    <t>报考单位</t>
  </si>
  <si>
    <t>报考职位</t>
  </si>
  <si>
    <t>准考证号</t>
  </si>
  <si>
    <t>笔试总成绩(含政策性加分)</t>
  </si>
  <si>
    <t>笔试总成绩排名</t>
  </si>
  <si>
    <t>面试成绩</t>
  </si>
  <si>
    <t>总成绩（含政策性加分）</t>
  </si>
  <si>
    <t>拟聘岗位排名</t>
  </si>
  <si>
    <t>备注</t>
  </si>
  <si>
    <t>笔试总成绩</t>
  </si>
  <si>
    <t>折合后笔试总成绩</t>
  </si>
  <si>
    <t>折合后面试成绩</t>
  </si>
  <si>
    <t>李海燕</t>
  </si>
  <si>
    <t>内江开放大学</t>
  </si>
  <si>
    <t>物流专业辅导教师</t>
  </si>
  <si>
    <t>2312809011401</t>
  </si>
  <si>
    <t>贺华秋</t>
  </si>
  <si>
    <t>2312809022216</t>
  </si>
  <si>
    <t>妙佳慧</t>
  </si>
  <si>
    <t>2312809013804</t>
  </si>
  <si>
    <t>杨静</t>
  </si>
  <si>
    <t>内江市第四中学</t>
  </si>
  <si>
    <t>政治教师</t>
  </si>
  <si>
    <t>2312809013527</t>
  </si>
  <si>
    <t>张静</t>
  </si>
  <si>
    <t>2312809011102</t>
  </si>
  <si>
    <t>唐慧春</t>
  </si>
  <si>
    <t>2312809010526</t>
  </si>
  <si>
    <t>周蓉</t>
  </si>
  <si>
    <t>体育教师</t>
  </si>
  <si>
    <t>2312809011110</t>
  </si>
  <si>
    <t>罗海兵</t>
  </si>
  <si>
    <t>2312809021813</t>
  </si>
  <si>
    <t>蔡尚城</t>
  </si>
  <si>
    <t>2312809012514</t>
  </si>
  <si>
    <t>钟琳茂</t>
  </si>
  <si>
    <t>内江市第七中学</t>
  </si>
  <si>
    <t>语文教师</t>
  </si>
  <si>
    <t>2312809014207</t>
  </si>
  <si>
    <t>林柯君</t>
  </si>
  <si>
    <t>2312809010703</t>
  </si>
  <si>
    <t>邱千禧</t>
  </si>
  <si>
    <t>2312809022118</t>
  </si>
  <si>
    <t>刘馨月</t>
  </si>
  <si>
    <t>英语教师</t>
  </si>
  <si>
    <t>2312809021717</t>
  </si>
  <si>
    <t>唐雪莲</t>
  </si>
  <si>
    <t>2312809011208</t>
  </si>
  <si>
    <t>马辉英</t>
  </si>
  <si>
    <t>2312809020617</t>
  </si>
  <si>
    <t>宋雪</t>
  </si>
  <si>
    <t>2312809020914</t>
  </si>
  <si>
    <t>陈须柳</t>
  </si>
  <si>
    <t>地理教师</t>
  </si>
  <si>
    <t>2312809021003</t>
  </si>
  <si>
    <t>段思佳</t>
  </si>
  <si>
    <t>2312809020103</t>
  </si>
  <si>
    <t>凌晨曦</t>
  </si>
  <si>
    <t>心理健康教育教师</t>
  </si>
  <si>
    <t>2312809021424</t>
  </si>
  <si>
    <t>周兰</t>
  </si>
  <si>
    <t>2312809011217</t>
  </si>
  <si>
    <t>蔡丽娟</t>
  </si>
  <si>
    <t>2312809011302</t>
  </si>
  <si>
    <t>曹雪辉</t>
  </si>
  <si>
    <t>内江铁路中学</t>
  </si>
  <si>
    <t>2312809021926</t>
  </si>
  <si>
    <t>左泽钰</t>
  </si>
  <si>
    <t>2312809021627</t>
  </si>
  <si>
    <t>刘倩</t>
  </si>
  <si>
    <t>2312809010416</t>
  </si>
  <si>
    <t>张译尹</t>
  </si>
  <si>
    <t>2312809012010</t>
  </si>
  <si>
    <t>熊晓兰</t>
  </si>
  <si>
    <t>2312809020303</t>
  </si>
  <si>
    <t>余欣颖</t>
  </si>
  <si>
    <t>2312809012211</t>
  </si>
  <si>
    <t>唐伟</t>
  </si>
  <si>
    <t>数学教师</t>
  </si>
  <si>
    <t>2312809011229</t>
  </si>
  <si>
    <t>张雪</t>
  </si>
  <si>
    <t>2312809011707</t>
  </si>
  <si>
    <t>刘子瑄</t>
  </si>
  <si>
    <t>2312809013103</t>
  </si>
  <si>
    <t>王欢</t>
  </si>
  <si>
    <t>物理教师</t>
  </si>
  <si>
    <t>2312809013011</t>
  </si>
  <si>
    <t>刘莉萍</t>
  </si>
  <si>
    <t>2312809021906</t>
  </si>
  <si>
    <t>刘鑫</t>
  </si>
  <si>
    <t>2312809011101</t>
  </si>
  <si>
    <t>游鑫</t>
  </si>
  <si>
    <t>2312809011109</t>
  </si>
  <si>
    <t>刘芳</t>
  </si>
  <si>
    <t>2312809011709</t>
  </si>
  <si>
    <t>赵焱梅</t>
  </si>
  <si>
    <t>2312809010726</t>
  </si>
  <si>
    <t>钟芷君</t>
  </si>
  <si>
    <t>信息技术教师</t>
  </si>
  <si>
    <t>2312809011204</t>
  </si>
  <si>
    <t>代亮</t>
  </si>
  <si>
    <t>2312809010630</t>
  </si>
  <si>
    <t>王力</t>
  </si>
  <si>
    <t>2312809012518</t>
  </si>
  <si>
    <t>蒋情情</t>
  </si>
  <si>
    <t>内江市第二职业中学</t>
  </si>
  <si>
    <t>2312809011713</t>
  </si>
  <si>
    <t>张悦</t>
  </si>
  <si>
    <t>2312809011315</t>
  </si>
  <si>
    <t>廖秀伶</t>
  </si>
  <si>
    <t>2312809013310</t>
  </si>
  <si>
    <t>音乐教师</t>
  </si>
  <si>
    <t>2312809022319</t>
  </si>
  <si>
    <t>葛黄双逸</t>
  </si>
  <si>
    <t>2312809010115</t>
  </si>
  <si>
    <t>李佳霏</t>
  </si>
  <si>
    <t>2312809020402</t>
  </si>
  <si>
    <t>蒋利平</t>
  </si>
  <si>
    <t>内江市桐梓坝小学校</t>
  </si>
  <si>
    <t>2312809022002</t>
  </si>
  <si>
    <t>杨璇</t>
  </si>
  <si>
    <t>2312809012811</t>
  </si>
  <si>
    <t>龙丽</t>
  </si>
  <si>
    <t>2312809012123</t>
  </si>
  <si>
    <t>丁诗玉</t>
  </si>
  <si>
    <t>内江市直属机关幼儿园</t>
  </si>
  <si>
    <t>保教人员</t>
  </si>
  <si>
    <t>2312809012717</t>
  </si>
  <si>
    <t>冯京英</t>
  </si>
  <si>
    <t>2312809010914</t>
  </si>
  <si>
    <t>张雨丝</t>
  </si>
  <si>
    <t>2312809013603</t>
  </si>
  <si>
    <t>朱虹霖</t>
  </si>
  <si>
    <t>2312809011907</t>
  </si>
  <si>
    <t>曾琦</t>
  </si>
  <si>
    <t>2312809021428</t>
  </si>
  <si>
    <t>刘虹伶</t>
  </si>
  <si>
    <t>2312809021603</t>
  </si>
  <si>
    <t>邱家敏</t>
  </si>
  <si>
    <t>2312809011412</t>
  </si>
  <si>
    <t>尹春艳</t>
  </si>
  <si>
    <t>2312809010827</t>
  </si>
  <si>
    <t>李婉怡</t>
  </si>
  <si>
    <t>2312809013711</t>
  </si>
  <si>
    <t>晏施翌</t>
  </si>
  <si>
    <t>2312809010808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</si>
</sst>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s>
  <fonts count="58">
    <font>
      <sz val="11"/>
      <color theme="1"/>
      <name val="Calibri"/>
      <family val="0"/>
    </font>
    <font>
      <sz val="11"/>
      <name val="宋体"/>
      <family val="0"/>
    </font>
    <font>
      <sz val="11"/>
      <color indexed="10"/>
      <name val="宋体"/>
      <family val="0"/>
    </font>
    <font>
      <sz val="12"/>
      <name val="宋体"/>
      <family val="0"/>
    </font>
    <font>
      <sz val="8"/>
      <name val="宋体"/>
      <family val="0"/>
    </font>
    <font>
      <sz val="18"/>
      <color indexed="8"/>
      <name val="方正小标宋简体"/>
      <family val="0"/>
    </font>
    <font>
      <sz val="11"/>
      <color indexed="8"/>
      <name val="宋体"/>
      <family val="0"/>
    </font>
    <font>
      <sz val="12"/>
      <color indexed="8"/>
      <name val="宋体"/>
      <family val="0"/>
    </font>
    <font>
      <sz val="8"/>
      <color indexed="8"/>
      <name val="宋体"/>
      <family val="0"/>
    </font>
    <font>
      <sz val="10"/>
      <name val="宋体"/>
      <family val="0"/>
    </font>
    <font>
      <sz val="10"/>
      <color indexed="8"/>
      <name val="宋体"/>
      <family val="0"/>
    </font>
    <font>
      <b/>
      <sz val="11"/>
      <color indexed="8"/>
      <name val="宋体"/>
      <family val="0"/>
    </font>
    <font>
      <sz val="11"/>
      <color indexed="9"/>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sz val="11"/>
      <color indexed="53"/>
      <name val="宋体"/>
      <family val="0"/>
    </font>
    <font>
      <i/>
      <sz val="11"/>
      <color indexed="23"/>
      <name val="宋体"/>
      <family val="0"/>
    </font>
    <font>
      <b/>
      <sz val="13"/>
      <color indexed="54"/>
      <name val="宋体"/>
      <family val="0"/>
    </font>
    <font>
      <sz val="10"/>
      <name val="Arial"/>
      <family val="0"/>
    </font>
    <font>
      <u val="single"/>
      <sz val="11"/>
      <color indexed="12"/>
      <name val="宋体"/>
      <family val="0"/>
    </font>
    <font>
      <b/>
      <sz val="11"/>
      <color indexed="63"/>
      <name val="宋体"/>
      <family val="0"/>
    </font>
    <font>
      <b/>
      <sz val="15"/>
      <color indexed="54"/>
      <name val="宋体"/>
      <family val="0"/>
    </font>
    <font>
      <b/>
      <sz val="11"/>
      <color indexed="9"/>
      <name val="宋体"/>
      <family val="0"/>
    </font>
    <font>
      <b/>
      <sz val="11"/>
      <color indexed="53"/>
      <name val="宋体"/>
      <family val="0"/>
    </font>
    <font>
      <u val="single"/>
      <sz val="11"/>
      <color indexed="20"/>
      <name val="宋体"/>
      <family val="0"/>
    </font>
    <font>
      <b/>
      <sz val="11"/>
      <color indexed="54"/>
      <name val="宋体"/>
      <family val="0"/>
    </font>
    <font>
      <sz val="11"/>
      <color indexed="62"/>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8"/>
      <color theme="1"/>
      <name val="方正小标宋简体"/>
      <family val="0"/>
    </font>
    <font>
      <sz val="11"/>
      <color theme="1"/>
      <name val="Cambria"/>
      <family val="0"/>
    </font>
    <font>
      <sz val="12"/>
      <color theme="1"/>
      <name val="宋体"/>
      <family val="0"/>
    </font>
    <font>
      <sz val="8"/>
      <color theme="1"/>
      <name val="宋体"/>
      <family val="0"/>
    </font>
    <font>
      <sz val="11"/>
      <color indexed="8"/>
      <name val="Cambria"/>
      <family val="0"/>
    </font>
    <font>
      <sz val="11"/>
      <name val="Cambria"/>
      <family val="0"/>
    </font>
    <font>
      <sz val="10"/>
      <name val="Cambria"/>
      <family val="0"/>
    </font>
    <font>
      <sz val="10"/>
      <color indexed="8"/>
      <name val="Cambria"/>
      <family val="0"/>
    </font>
    <font>
      <sz val="10"/>
      <color theme="1"/>
      <name val="Calibri"/>
      <family val="0"/>
    </font>
    <font>
      <sz val="10"/>
      <color theme="1"/>
      <name val="Cambria"/>
      <family val="0"/>
    </font>
    <font>
      <b/>
      <sz val="11"/>
      <color theme="1"/>
      <name val="Cambria"/>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0" fillId="0" borderId="0">
      <alignment/>
      <protection/>
    </xf>
    <xf numFmtId="0" fontId="0" fillId="2" borderId="0" applyNumberFormat="0" applyBorder="0" applyAlignment="0" applyProtection="0"/>
    <xf numFmtId="0" fontId="0" fillId="3" borderId="0" applyNumberFormat="0" applyBorder="0" applyAlignment="0" applyProtection="0"/>
    <xf numFmtId="0" fontId="29"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9" fillId="7" borderId="0" applyNumberFormat="0" applyBorder="0" applyAlignment="0" applyProtection="0"/>
    <xf numFmtId="0" fontId="0"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0"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29"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0" fillId="22" borderId="8"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29" fillId="28" borderId="0" applyNumberFormat="0" applyBorder="0" applyAlignment="0" applyProtection="0"/>
    <xf numFmtId="0" fontId="0"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48">
    <xf numFmtId="0" fontId="0" fillId="0" borderId="0" xfId="0" applyFont="1" applyAlignment="1">
      <alignment vertical="center"/>
    </xf>
    <xf numFmtId="0" fontId="34" fillId="0" borderId="0" xfId="0" applyFont="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176"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xf>
    <xf numFmtId="0" fontId="47" fillId="0" borderId="0" xfId="0" applyFont="1" applyFill="1" applyBorder="1" applyAlignment="1">
      <alignment horizontal="center" vertical="center"/>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NumberFormat="1" applyFont="1" applyFill="1" applyBorder="1" applyAlignment="1" applyProtection="1">
      <alignment horizontal="center" vertical="center"/>
      <protection/>
    </xf>
    <xf numFmtId="0" fontId="49" fillId="0" borderId="0" xfId="0" applyFont="1" applyFill="1" applyBorder="1" applyAlignment="1">
      <alignment vertical="center"/>
    </xf>
    <xf numFmtId="0" fontId="50" fillId="0" borderId="0" xfId="0" applyFont="1" applyFill="1" applyBorder="1" applyAlignment="1">
      <alignment horizontal="center" vertical="center"/>
    </xf>
    <xf numFmtId="176" fontId="48"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xf>
    <xf numFmtId="176" fontId="51" fillId="0" borderId="9" xfId="0" applyNumberFormat="1" applyFont="1" applyFill="1" applyBorder="1" applyAlignment="1">
      <alignment horizontal="center" vertical="center" wrapText="1"/>
    </xf>
    <xf numFmtId="178" fontId="48" fillId="0" borderId="9" xfId="0" applyNumberFormat="1" applyFont="1" applyFill="1" applyBorder="1" applyAlignment="1">
      <alignment horizontal="center" vertical="center" wrapText="1"/>
    </xf>
    <xf numFmtId="178" fontId="48" fillId="0" borderId="9" xfId="15" applyNumberFormat="1" applyFont="1" applyFill="1" applyBorder="1" applyAlignment="1">
      <alignment horizontal="center" vertical="center" wrapText="1"/>
      <protection/>
    </xf>
    <xf numFmtId="176" fontId="52" fillId="0" borderId="9" xfId="0" applyNumberFormat="1" applyFont="1" applyFill="1" applyBorder="1" applyAlignment="1">
      <alignment horizontal="center" vertical="center"/>
    </xf>
    <xf numFmtId="176" fontId="48" fillId="0" borderId="9" xfId="0" applyNumberFormat="1" applyFont="1" applyFill="1" applyBorder="1" applyAlignment="1">
      <alignment horizontal="center" vertical="center"/>
    </xf>
    <xf numFmtId="176" fontId="53" fillId="0" borderId="9" xfId="0" applyNumberFormat="1" applyFont="1" applyFill="1" applyBorder="1" applyAlignment="1">
      <alignment horizontal="center" vertical="center"/>
    </xf>
    <xf numFmtId="176" fontId="53" fillId="0" borderId="9" xfId="0" applyNumberFormat="1" applyFont="1" applyFill="1" applyBorder="1" applyAlignment="1">
      <alignment horizontal="center" vertical="center"/>
    </xf>
    <xf numFmtId="178" fontId="54" fillId="0" borderId="10" xfId="15" applyNumberFormat="1" applyFont="1" applyFill="1" applyBorder="1" applyAlignment="1">
      <alignment horizontal="center" vertical="center" wrapText="1"/>
      <protection/>
    </xf>
    <xf numFmtId="176" fontId="54" fillId="0" borderId="9" xfId="0" applyNumberFormat="1" applyFont="1" applyFill="1" applyBorder="1" applyAlignment="1">
      <alignment horizontal="center" vertical="center" wrapText="1"/>
    </xf>
    <xf numFmtId="0" fontId="53" fillId="0" borderId="10" xfId="0" applyFont="1" applyFill="1" applyBorder="1" applyAlignment="1">
      <alignment horizontal="center" vertical="center"/>
    </xf>
    <xf numFmtId="176" fontId="55" fillId="0" borderId="9" xfId="0" applyNumberFormat="1" applyFont="1" applyFill="1" applyBorder="1" applyAlignment="1">
      <alignment horizontal="center" vertical="center"/>
    </xf>
    <xf numFmtId="176" fontId="10"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178" fontId="10" fillId="0" borderId="9" xfId="15" applyNumberFormat="1" applyFont="1" applyFill="1" applyBorder="1" applyAlignment="1">
      <alignment horizontal="center" vertical="center" wrapText="1"/>
      <protection/>
    </xf>
    <xf numFmtId="176" fontId="9" fillId="0" borderId="9" xfId="0" applyNumberFormat="1" applyFont="1" applyFill="1" applyBorder="1" applyAlignment="1">
      <alignment horizontal="center" vertical="center"/>
    </xf>
    <xf numFmtId="0" fontId="9" fillId="0" borderId="9" xfId="0" applyFont="1" applyFill="1" applyBorder="1" applyAlignment="1">
      <alignment horizontal="center" vertical="center"/>
    </xf>
    <xf numFmtId="176" fontId="9" fillId="0" borderId="9" xfId="0" applyNumberFormat="1" applyFont="1" applyFill="1" applyBorder="1" applyAlignment="1">
      <alignment horizontal="center" vertical="center"/>
    </xf>
    <xf numFmtId="0" fontId="9" fillId="0" borderId="9" xfId="0" applyFont="1" applyFill="1" applyBorder="1" applyAlignment="1">
      <alignment horizontal="center" vertical="center"/>
    </xf>
    <xf numFmtId="178" fontId="54" fillId="0" borderId="9" xfId="15" applyNumberFormat="1" applyFont="1" applyFill="1" applyBorder="1" applyAlignment="1">
      <alignment horizontal="center" vertical="center" wrapText="1"/>
      <protection/>
    </xf>
    <xf numFmtId="0" fontId="53" fillId="0" borderId="9" xfId="0" applyFont="1" applyFill="1" applyBorder="1" applyAlignment="1">
      <alignment horizontal="center" vertical="center"/>
    </xf>
    <xf numFmtId="176" fontId="56" fillId="0" borderId="9" xfId="0" applyNumberFormat="1" applyFont="1" applyFill="1" applyBorder="1" applyAlignment="1">
      <alignment horizontal="center" vertical="center"/>
    </xf>
    <xf numFmtId="0" fontId="53" fillId="0" borderId="9" xfId="0" applyFont="1" applyFill="1" applyBorder="1" applyAlignment="1">
      <alignment horizontal="center" vertical="center"/>
    </xf>
    <xf numFmtId="176" fontId="49" fillId="0" borderId="0" xfId="0" applyNumberFormat="1" applyFont="1" applyFill="1" applyBorder="1" applyAlignment="1">
      <alignment vertical="center"/>
    </xf>
    <xf numFmtId="0" fontId="49" fillId="0" borderId="0" xfId="0" applyFont="1" applyFill="1" applyBorder="1" applyAlignment="1">
      <alignment horizontal="center" vertical="center"/>
    </xf>
    <xf numFmtId="49" fontId="57" fillId="0" borderId="9" xfId="0" applyNumberFormat="1" applyFont="1" applyFill="1" applyBorder="1" applyAlignment="1">
      <alignment horizontal="center" vertical="center" wrapText="1"/>
    </xf>
    <xf numFmtId="177" fontId="48" fillId="0" borderId="9" xfId="0" applyNumberFormat="1" applyFont="1" applyFill="1" applyBorder="1" applyAlignment="1">
      <alignment horizontal="center" vertical="center" wrapText="1"/>
    </xf>
    <xf numFmtId="177" fontId="48" fillId="0" borderId="9" xfId="15" applyNumberFormat="1" applyFont="1" applyFill="1" applyBorder="1" applyAlignment="1">
      <alignment horizontal="center" vertical="center" wrapText="1"/>
      <protection/>
    </xf>
    <xf numFmtId="177" fontId="48" fillId="0" borderId="9" xfId="0" applyNumberFormat="1" applyFont="1" applyFill="1" applyBorder="1" applyAlignment="1">
      <alignment horizontal="center" vertical="center"/>
    </xf>
    <xf numFmtId="177" fontId="49" fillId="0" borderId="0" xfId="0" applyNumberFormat="1" applyFont="1" applyFill="1" applyBorder="1" applyAlignment="1">
      <alignment horizontal="center" vertical="center"/>
    </xf>
    <xf numFmtId="0" fontId="48" fillId="0" borderId="9" xfId="0" applyFont="1" applyBorder="1" applyAlignment="1">
      <alignment horizontal="center" vertical="center"/>
    </xf>
    <xf numFmtId="0" fontId="48" fillId="0" borderId="9" xfId="0" applyFont="1" applyBorder="1" applyAlignment="1">
      <alignment horizontal="center" vertical="center"/>
    </xf>
    <xf numFmtId="0" fontId="48" fillId="0" borderId="9" xfId="0" applyFont="1" applyFill="1" applyBorder="1" applyAlignment="1" quotePrefix="1">
      <alignment horizontal="center" vertical="center"/>
    </xf>
  </cellXfs>
  <cellStyles count="50">
    <cellStyle name="Normal" xfId="0"/>
    <cellStyle name="常规_Sheet1"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3"/>
  <sheetViews>
    <sheetView tabSelected="1" zoomScale="145" zoomScaleNormal="145" zoomScaleSheetLayoutView="100" workbookViewId="0" topLeftCell="A1">
      <selection activeCell="C2" sqref="C2:C3"/>
    </sheetView>
  </sheetViews>
  <sheetFormatPr defaultColWidth="9.00390625" defaultRowHeight="15"/>
  <cols>
    <col min="1" max="1" width="4.421875" style="2" customWidth="1"/>
    <col min="2" max="2" width="10.57421875" style="2" customWidth="1"/>
    <col min="3" max="3" width="18.28125" style="3" customWidth="1"/>
    <col min="4" max="4" width="18.7109375" style="3" customWidth="1"/>
    <col min="5" max="5" width="20.140625" style="3" customWidth="1"/>
    <col min="6" max="6" width="9.00390625" style="2" customWidth="1"/>
    <col min="7" max="7" width="9.00390625" style="4" customWidth="1"/>
    <col min="8" max="8" width="5.421875" style="5" customWidth="1"/>
    <col min="9" max="9" width="9.421875" style="6" customWidth="1"/>
    <col min="10" max="10" width="9.421875" style="5" customWidth="1"/>
    <col min="11" max="11" width="9.8515625" style="5" customWidth="1"/>
    <col min="12" max="12" width="6.7109375" style="5" customWidth="1"/>
    <col min="13" max="13" width="4.421875" style="0" customWidth="1"/>
  </cols>
  <sheetData>
    <row r="1" spans="1:13" ht="24">
      <c r="A1" s="7" t="s">
        <v>0</v>
      </c>
      <c r="B1" s="7"/>
      <c r="C1" s="7"/>
      <c r="D1" s="7"/>
      <c r="E1" s="7"/>
      <c r="F1" s="7"/>
      <c r="G1" s="7"/>
      <c r="H1" s="7"/>
      <c r="I1" s="7"/>
      <c r="J1" s="7"/>
      <c r="K1" s="7"/>
      <c r="L1" s="7"/>
      <c r="M1" s="7"/>
    </row>
    <row r="2" spans="1:13" ht="46.5" customHeight="1">
      <c r="A2" s="8" t="s">
        <v>1</v>
      </c>
      <c r="B2" s="9" t="s">
        <v>2</v>
      </c>
      <c r="C2" s="9" t="s">
        <v>3</v>
      </c>
      <c r="D2" s="9" t="s">
        <v>4</v>
      </c>
      <c r="E2" s="9" t="s">
        <v>5</v>
      </c>
      <c r="F2" s="9" t="s">
        <v>6</v>
      </c>
      <c r="G2" s="14"/>
      <c r="H2" s="14" t="s">
        <v>7</v>
      </c>
      <c r="I2" s="40" t="s">
        <v>8</v>
      </c>
      <c r="J2" s="40"/>
      <c r="K2" s="40" t="s">
        <v>9</v>
      </c>
      <c r="L2" s="40" t="s">
        <v>10</v>
      </c>
      <c r="M2" s="40" t="s">
        <v>11</v>
      </c>
    </row>
    <row r="3" spans="1:13" ht="27">
      <c r="A3" s="8"/>
      <c r="B3" s="9"/>
      <c r="C3" s="9"/>
      <c r="D3" s="9"/>
      <c r="E3" s="9"/>
      <c r="F3" s="9" t="s">
        <v>12</v>
      </c>
      <c r="G3" s="14" t="s">
        <v>13</v>
      </c>
      <c r="H3" s="14"/>
      <c r="I3" s="40" t="s">
        <v>8</v>
      </c>
      <c r="J3" s="40" t="s">
        <v>14</v>
      </c>
      <c r="K3" s="40"/>
      <c r="L3" s="40"/>
      <c r="M3" s="40"/>
    </row>
    <row r="4" spans="1:13" s="1" customFormat="1" ht="13.5">
      <c r="A4" s="8">
        <v>1</v>
      </c>
      <c r="B4" s="10" t="s">
        <v>15</v>
      </c>
      <c r="C4" s="9" t="s">
        <v>16</v>
      </c>
      <c r="D4" s="10" t="s">
        <v>17</v>
      </c>
      <c r="E4" s="10" t="s">
        <v>18</v>
      </c>
      <c r="F4" s="15">
        <v>64.5</v>
      </c>
      <c r="G4" s="16">
        <f>F4*0.6</f>
        <v>38.699999999999996</v>
      </c>
      <c r="H4" s="17">
        <v>2</v>
      </c>
      <c r="I4" s="41">
        <v>83.93</v>
      </c>
      <c r="J4" s="14">
        <f>I4*0.4</f>
        <v>33.572</v>
      </c>
      <c r="K4" s="14">
        <f>G4+J4</f>
        <v>72.27199999999999</v>
      </c>
      <c r="L4" s="8">
        <v>1</v>
      </c>
      <c r="M4" s="45"/>
    </row>
    <row r="5" spans="1:13" ht="13.5">
      <c r="A5" s="8">
        <v>2</v>
      </c>
      <c r="B5" s="10" t="s">
        <v>19</v>
      </c>
      <c r="C5" s="9" t="s">
        <v>16</v>
      </c>
      <c r="D5" s="10" t="s">
        <v>17</v>
      </c>
      <c r="E5" s="10" t="s">
        <v>20</v>
      </c>
      <c r="F5" s="15">
        <v>65</v>
      </c>
      <c r="G5" s="16">
        <f>F5*0.6</f>
        <v>39</v>
      </c>
      <c r="H5" s="17">
        <v>1</v>
      </c>
      <c r="I5" s="41">
        <v>82</v>
      </c>
      <c r="J5" s="14">
        <f>I5*0.4</f>
        <v>32.800000000000004</v>
      </c>
      <c r="K5" s="14">
        <f>G5+J5</f>
        <v>71.80000000000001</v>
      </c>
      <c r="L5" s="8">
        <v>2</v>
      </c>
      <c r="M5" s="46"/>
    </row>
    <row r="6" spans="1:13" s="1" customFormat="1" ht="13.5">
      <c r="A6" s="8">
        <v>3</v>
      </c>
      <c r="B6" s="11" t="s">
        <v>21</v>
      </c>
      <c r="C6" s="8" t="s">
        <v>16</v>
      </c>
      <c r="D6" s="11" t="s">
        <v>17</v>
      </c>
      <c r="E6" s="11" t="s">
        <v>22</v>
      </c>
      <c r="F6" s="15">
        <v>62.5</v>
      </c>
      <c r="G6" s="16">
        <f aca="true" t="shared" si="0" ref="G4:G6">F6*0.6</f>
        <v>37.5</v>
      </c>
      <c r="H6" s="18">
        <v>3</v>
      </c>
      <c r="I6" s="42">
        <v>84.37</v>
      </c>
      <c r="J6" s="14">
        <f aca="true" t="shared" si="1" ref="J5:J24">I6*0.4</f>
        <v>33.748000000000005</v>
      </c>
      <c r="K6" s="14">
        <f aca="true" t="shared" si="2" ref="K5:K36">G6+J6</f>
        <v>71.248</v>
      </c>
      <c r="L6" s="8">
        <v>3</v>
      </c>
      <c r="M6" s="46"/>
    </row>
    <row r="7" spans="1:13" ht="13.5">
      <c r="A7" s="8">
        <v>4</v>
      </c>
      <c r="B7" s="11" t="s">
        <v>23</v>
      </c>
      <c r="C7" s="8" t="s">
        <v>24</v>
      </c>
      <c r="D7" s="11" t="s">
        <v>25</v>
      </c>
      <c r="E7" s="11" t="s">
        <v>26</v>
      </c>
      <c r="F7" s="19">
        <v>71</v>
      </c>
      <c r="G7" s="16">
        <v>42.6</v>
      </c>
      <c r="H7" s="10">
        <v>1</v>
      </c>
      <c r="I7" s="43">
        <v>85.17</v>
      </c>
      <c r="J7" s="14">
        <f t="shared" si="1"/>
        <v>34.068000000000005</v>
      </c>
      <c r="K7" s="14">
        <f t="shared" si="2"/>
        <v>76.668</v>
      </c>
      <c r="L7" s="10">
        <v>1</v>
      </c>
      <c r="M7" s="46"/>
    </row>
    <row r="8" spans="1:13" s="1" customFormat="1" ht="13.5">
      <c r="A8" s="8">
        <v>5</v>
      </c>
      <c r="B8" s="11" t="s">
        <v>27</v>
      </c>
      <c r="C8" s="8" t="s">
        <v>24</v>
      </c>
      <c r="D8" s="11" t="s">
        <v>25</v>
      </c>
      <c r="E8" s="11" t="s">
        <v>28</v>
      </c>
      <c r="F8" s="19">
        <v>67.5</v>
      </c>
      <c r="G8" s="16">
        <v>40.5</v>
      </c>
      <c r="H8" s="10">
        <v>2</v>
      </c>
      <c r="I8" s="43">
        <v>84.33</v>
      </c>
      <c r="J8" s="14">
        <f t="shared" si="1"/>
        <v>33.732</v>
      </c>
      <c r="K8" s="14">
        <f t="shared" si="2"/>
        <v>74.232</v>
      </c>
      <c r="L8" s="10">
        <v>2</v>
      </c>
      <c r="M8" s="45"/>
    </row>
    <row r="9" spans="1:13" ht="13.5">
      <c r="A9" s="8">
        <v>6</v>
      </c>
      <c r="B9" s="11" t="s">
        <v>29</v>
      </c>
      <c r="C9" s="8" t="s">
        <v>24</v>
      </c>
      <c r="D9" s="11" t="s">
        <v>25</v>
      </c>
      <c r="E9" s="11" t="s">
        <v>30</v>
      </c>
      <c r="F9" s="19">
        <v>67</v>
      </c>
      <c r="G9" s="16">
        <v>40.199999999999996</v>
      </c>
      <c r="H9" s="10">
        <v>3</v>
      </c>
      <c r="I9" s="43">
        <v>79.33</v>
      </c>
      <c r="J9" s="14">
        <f t="shared" si="1"/>
        <v>31.732</v>
      </c>
      <c r="K9" s="14">
        <f t="shared" si="2"/>
        <v>71.93199999999999</v>
      </c>
      <c r="L9" s="10">
        <v>3</v>
      </c>
      <c r="M9" s="45"/>
    </row>
    <row r="10" spans="1:13" s="1" customFormat="1" ht="13.5">
      <c r="A10" s="8">
        <v>7</v>
      </c>
      <c r="B10" s="11" t="s">
        <v>31</v>
      </c>
      <c r="C10" s="8" t="s">
        <v>24</v>
      </c>
      <c r="D10" s="11" t="s">
        <v>32</v>
      </c>
      <c r="E10" s="11" t="s">
        <v>33</v>
      </c>
      <c r="F10" s="19">
        <v>74</v>
      </c>
      <c r="G10" s="16">
        <f>F10*60%</f>
        <v>44.4</v>
      </c>
      <c r="H10" s="10">
        <v>1</v>
      </c>
      <c r="I10" s="43">
        <v>84.5</v>
      </c>
      <c r="J10" s="14">
        <f t="shared" si="1"/>
        <v>33.800000000000004</v>
      </c>
      <c r="K10" s="14">
        <f t="shared" si="2"/>
        <v>78.2</v>
      </c>
      <c r="L10" s="10">
        <v>1</v>
      </c>
      <c r="M10" s="46"/>
    </row>
    <row r="11" spans="1:13" ht="13.5">
      <c r="A11" s="8">
        <v>8</v>
      </c>
      <c r="B11" s="11" t="s">
        <v>34</v>
      </c>
      <c r="C11" s="8" t="s">
        <v>24</v>
      </c>
      <c r="D11" s="11" t="s">
        <v>32</v>
      </c>
      <c r="E11" s="11" t="s">
        <v>35</v>
      </c>
      <c r="F11" s="19">
        <v>72</v>
      </c>
      <c r="G11" s="16">
        <f>F11*60%</f>
        <v>43.199999999999996</v>
      </c>
      <c r="H11" s="10">
        <v>2</v>
      </c>
      <c r="I11" s="43">
        <v>86</v>
      </c>
      <c r="J11" s="14">
        <f t="shared" si="1"/>
        <v>34.4</v>
      </c>
      <c r="K11" s="14">
        <f t="shared" si="2"/>
        <v>77.6</v>
      </c>
      <c r="L11" s="10">
        <v>2</v>
      </c>
      <c r="M11" s="45"/>
    </row>
    <row r="12" spans="1:13" ht="13.5">
      <c r="A12" s="8">
        <v>9</v>
      </c>
      <c r="B12" s="10" t="s">
        <v>36</v>
      </c>
      <c r="C12" s="8" t="s">
        <v>24</v>
      </c>
      <c r="D12" s="10" t="s">
        <v>32</v>
      </c>
      <c r="E12" s="10" t="s">
        <v>37</v>
      </c>
      <c r="F12" s="20">
        <v>69</v>
      </c>
      <c r="G12" s="14">
        <v>41.4</v>
      </c>
      <c r="H12" s="10">
        <v>4</v>
      </c>
      <c r="I12" s="43">
        <v>81.17</v>
      </c>
      <c r="J12" s="14">
        <f t="shared" si="1"/>
        <v>32.468</v>
      </c>
      <c r="K12" s="14">
        <f t="shared" si="2"/>
        <v>73.868</v>
      </c>
      <c r="L12" s="10">
        <v>3</v>
      </c>
      <c r="M12" s="46"/>
    </row>
    <row r="13" spans="1:13" ht="13.5">
      <c r="A13" s="8">
        <v>10</v>
      </c>
      <c r="B13" s="10" t="s">
        <v>38</v>
      </c>
      <c r="C13" s="10" t="s">
        <v>39</v>
      </c>
      <c r="D13" s="10" t="s">
        <v>40</v>
      </c>
      <c r="E13" s="10" t="s">
        <v>41</v>
      </c>
      <c r="F13" s="21">
        <v>74.5</v>
      </c>
      <c r="G13" s="22">
        <v>44.7</v>
      </c>
      <c r="H13" s="23">
        <v>1</v>
      </c>
      <c r="I13" s="43">
        <v>79</v>
      </c>
      <c r="J13" s="14">
        <f t="shared" si="1"/>
        <v>31.6</v>
      </c>
      <c r="K13" s="14">
        <f t="shared" si="2"/>
        <v>76.30000000000001</v>
      </c>
      <c r="L13" s="10">
        <v>1</v>
      </c>
      <c r="M13" s="46"/>
    </row>
    <row r="14" spans="1:13" ht="13.5">
      <c r="A14" s="8">
        <v>11</v>
      </c>
      <c r="B14" s="10" t="s">
        <v>42</v>
      </c>
      <c r="C14" s="8" t="s">
        <v>39</v>
      </c>
      <c r="D14" s="10" t="s">
        <v>40</v>
      </c>
      <c r="E14" s="10" t="s">
        <v>43</v>
      </c>
      <c r="F14" s="22">
        <v>74.5</v>
      </c>
      <c r="G14" s="24">
        <v>44.7</v>
      </c>
      <c r="H14" s="23">
        <v>1</v>
      </c>
      <c r="I14" s="42">
        <v>73.33</v>
      </c>
      <c r="J14" s="14">
        <f t="shared" si="1"/>
        <v>29.332</v>
      </c>
      <c r="K14" s="14">
        <f t="shared" si="2"/>
        <v>74.03200000000001</v>
      </c>
      <c r="L14" s="10">
        <v>2</v>
      </c>
      <c r="M14" s="45"/>
    </row>
    <row r="15" spans="1:13" ht="13.5">
      <c r="A15" s="8">
        <v>12</v>
      </c>
      <c r="B15" s="10" t="s">
        <v>44</v>
      </c>
      <c r="C15" s="10" t="s">
        <v>39</v>
      </c>
      <c r="D15" s="10" t="s">
        <v>40</v>
      </c>
      <c r="E15" s="10" t="s">
        <v>45</v>
      </c>
      <c r="F15" s="21">
        <v>73</v>
      </c>
      <c r="G15" s="22">
        <v>43.8</v>
      </c>
      <c r="H15" s="23">
        <v>3</v>
      </c>
      <c r="I15" s="43">
        <v>53.67</v>
      </c>
      <c r="J15" s="14">
        <f t="shared" si="1"/>
        <v>21.468000000000004</v>
      </c>
      <c r="K15" s="14">
        <f t="shared" si="2"/>
        <v>65.268</v>
      </c>
      <c r="L15" s="10">
        <v>3</v>
      </c>
      <c r="M15" s="45"/>
    </row>
    <row r="16" spans="1:13" ht="13.5">
      <c r="A16" s="8">
        <v>13</v>
      </c>
      <c r="B16" s="10" t="s">
        <v>46</v>
      </c>
      <c r="C16" s="10" t="s">
        <v>39</v>
      </c>
      <c r="D16" s="10" t="s">
        <v>47</v>
      </c>
      <c r="E16" s="10" t="s">
        <v>48</v>
      </c>
      <c r="F16" s="21">
        <v>77</v>
      </c>
      <c r="G16" s="22">
        <v>46.2</v>
      </c>
      <c r="H16" s="25">
        <v>1</v>
      </c>
      <c r="I16" s="43">
        <v>88.9</v>
      </c>
      <c r="J16" s="14">
        <f t="shared" si="1"/>
        <v>35.56</v>
      </c>
      <c r="K16" s="14">
        <f t="shared" si="2"/>
        <v>81.76</v>
      </c>
      <c r="L16" s="10">
        <v>1</v>
      </c>
      <c r="M16" s="46"/>
    </row>
    <row r="17" spans="1:13" s="1" customFormat="1" ht="13.5">
      <c r="A17" s="8">
        <v>14</v>
      </c>
      <c r="B17" s="10" t="s">
        <v>49</v>
      </c>
      <c r="C17" s="10" t="s">
        <v>39</v>
      </c>
      <c r="D17" s="10" t="s">
        <v>47</v>
      </c>
      <c r="E17" s="10" t="s">
        <v>50</v>
      </c>
      <c r="F17" s="21">
        <v>77</v>
      </c>
      <c r="G17" s="22">
        <v>46.2</v>
      </c>
      <c r="H17" s="25">
        <v>1</v>
      </c>
      <c r="I17" s="43">
        <v>86.33</v>
      </c>
      <c r="J17" s="14">
        <f t="shared" si="1"/>
        <v>34.532000000000004</v>
      </c>
      <c r="K17" s="14">
        <f t="shared" si="2"/>
        <v>80.732</v>
      </c>
      <c r="L17" s="10">
        <v>2</v>
      </c>
      <c r="M17" s="45"/>
    </row>
    <row r="18" spans="1:13" ht="13.5">
      <c r="A18" s="8">
        <v>15</v>
      </c>
      <c r="B18" s="10" t="s">
        <v>51</v>
      </c>
      <c r="C18" s="10" t="s">
        <v>39</v>
      </c>
      <c r="D18" s="10" t="s">
        <v>47</v>
      </c>
      <c r="E18" s="10" t="s">
        <v>52</v>
      </c>
      <c r="F18" s="21">
        <v>75.5</v>
      </c>
      <c r="G18" s="22">
        <v>45.3</v>
      </c>
      <c r="H18" s="25">
        <v>3</v>
      </c>
      <c r="I18" s="43">
        <v>85.67</v>
      </c>
      <c r="J18" s="14">
        <f t="shared" si="1"/>
        <v>34.268</v>
      </c>
      <c r="K18" s="14">
        <f t="shared" si="2"/>
        <v>79.568</v>
      </c>
      <c r="L18" s="10">
        <v>3</v>
      </c>
      <c r="M18" s="45"/>
    </row>
    <row r="19" spans="1:13" s="1" customFormat="1" ht="13.5">
      <c r="A19" s="8">
        <v>16</v>
      </c>
      <c r="B19" s="10" t="s">
        <v>53</v>
      </c>
      <c r="C19" s="10" t="s">
        <v>39</v>
      </c>
      <c r="D19" s="10" t="s">
        <v>47</v>
      </c>
      <c r="E19" s="10" t="s">
        <v>54</v>
      </c>
      <c r="F19" s="21">
        <v>75.5</v>
      </c>
      <c r="G19" s="22">
        <v>45.3</v>
      </c>
      <c r="H19" s="25">
        <v>3</v>
      </c>
      <c r="I19" s="43">
        <v>81.83</v>
      </c>
      <c r="J19" s="14">
        <f t="shared" si="1"/>
        <v>32.732</v>
      </c>
      <c r="K19" s="14">
        <f t="shared" si="2"/>
        <v>78.032</v>
      </c>
      <c r="L19" s="10">
        <v>4</v>
      </c>
      <c r="M19" s="46"/>
    </row>
    <row r="20" spans="1:13" ht="13.5">
      <c r="A20" s="8">
        <v>17</v>
      </c>
      <c r="B20" s="10" t="s">
        <v>55</v>
      </c>
      <c r="C20" s="10" t="s">
        <v>39</v>
      </c>
      <c r="D20" s="10" t="s">
        <v>56</v>
      </c>
      <c r="E20" s="10" t="s">
        <v>57</v>
      </c>
      <c r="F20" s="21">
        <v>78.5</v>
      </c>
      <c r="G20" s="22">
        <v>47.1</v>
      </c>
      <c r="H20" s="25">
        <v>1</v>
      </c>
      <c r="I20" s="43">
        <v>87.67</v>
      </c>
      <c r="J20" s="14">
        <f t="shared" si="1"/>
        <v>35.068000000000005</v>
      </c>
      <c r="K20" s="14">
        <f t="shared" si="2"/>
        <v>82.168</v>
      </c>
      <c r="L20" s="10">
        <v>1</v>
      </c>
      <c r="M20" s="45"/>
    </row>
    <row r="21" spans="1:13" ht="13.5">
      <c r="A21" s="8">
        <v>18</v>
      </c>
      <c r="B21" s="10" t="s">
        <v>58</v>
      </c>
      <c r="C21" s="10" t="s">
        <v>39</v>
      </c>
      <c r="D21" s="10" t="s">
        <v>56</v>
      </c>
      <c r="E21" s="10" t="s">
        <v>59</v>
      </c>
      <c r="F21" s="21">
        <v>74</v>
      </c>
      <c r="G21" s="22">
        <v>44.4</v>
      </c>
      <c r="H21" s="25">
        <v>2</v>
      </c>
      <c r="I21" s="43">
        <v>83.33</v>
      </c>
      <c r="J21" s="14">
        <f t="shared" si="1"/>
        <v>33.332</v>
      </c>
      <c r="K21" s="14">
        <f t="shared" si="2"/>
        <v>77.732</v>
      </c>
      <c r="L21" s="10">
        <v>2</v>
      </c>
      <c r="M21" s="45"/>
    </row>
    <row r="22" spans="1:13" ht="13.5">
      <c r="A22" s="8">
        <v>19</v>
      </c>
      <c r="B22" s="10" t="s">
        <v>60</v>
      </c>
      <c r="C22" s="10" t="s">
        <v>39</v>
      </c>
      <c r="D22" s="10" t="s">
        <v>61</v>
      </c>
      <c r="E22" s="10" t="s">
        <v>62</v>
      </c>
      <c r="F22" s="21">
        <v>72</v>
      </c>
      <c r="G22" s="22">
        <v>43.2</v>
      </c>
      <c r="H22" s="25">
        <v>1</v>
      </c>
      <c r="I22" s="43">
        <v>88.67</v>
      </c>
      <c r="J22" s="14">
        <f t="shared" si="1"/>
        <v>35.468</v>
      </c>
      <c r="K22" s="14">
        <f t="shared" si="2"/>
        <v>78.668</v>
      </c>
      <c r="L22" s="10">
        <v>1</v>
      </c>
      <c r="M22" s="46"/>
    </row>
    <row r="23" spans="1:13" s="1" customFormat="1" ht="13.5">
      <c r="A23" s="8">
        <v>20</v>
      </c>
      <c r="B23" s="10" t="s">
        <v>63</v>
      </c>
      <c r="C23" s="10" t="s">
        <v>39</v>
      </c>
      <c r="D23" s="10" t="s">
        <v>61</v>
      </c>
      <c r="E23" s="10" t="s">
        <v>64</v>
      </c>
      <c r="F23" s="21">
        <v>69</v>
      </c>
      <c r="G23" s="22">
        <v>41.4</v>
      </c>
      <c r="H23" s="25">
        <v>3</v>
      </c>
      <c r="I23" s="43">
        <v>88.67</v>
      </c>
      <c r="J23" s="14">
        <f t="shared" si="1"/>
        <v>35.468</v>
      </c>
      <c r="K23" s="14">
        <f t="shared" si="2"/>
        <v>76.868</v>
      </c>
      <c r="L23" s="10">
        <v>2</v>
      </c>
      <c r="M23" s="45"/>
    </row>
    <row r="24" spans="1:13" ht="13.5">
      <c r="A24" s="8">
        <v>21</v>
      </c>
      <c r="B24" s="10" t="s">
        <v>65</v>
      </c>
      <c r="C24" s="10" t="s">
        <v>39</v>
      </c>
      <c r="D24" s="10" t="s">
        <v>61</v>
      </c>
      <c r="E24" s="10" t="s">
        <v>66</v>
      </c>
      <c r="F24" s="21">
        <v>71</v>
      </c>
      <c r="G24" s="22">
        <v>42.6</v>
      </c>
      <c r="H24" s="25">
        <v>2</v>
      </c>
      <c r="I24" s="43">
        <v>80.67</v>
      </c>
      <c r="J24" s="14">
        <f t="shared" si="1"/>
        <v>32.268</v>
      </c>
      <c r="K24" s="14">
        <f t="shared" si="2"/>
        <v>74.868</v>
      </c>
      <c r="L24" s="10">
        <v>3</v>
      </c>
      <c r="M24" s="46"/>
    </row>
    <row r="25" spans="1:13" s="1" customFormat="1" ht="13.5">
      <c r="A25" s="8">
        <v>22</v>
      </c>
      <c r="B25" s="10" t="s">
        <v>67</v>
      </c>
      <c r="C25" s="10" t="s">
        <v>68</v>
      </c>
      <c r="D25" s="10" t="s">
        <v>40</v>
      </c>
      <c r="E25" s="47" t="s">
        <v>69</v>
      </c>
      <c r="F25" s="26">
        <v>79</v>
      </c>
      <c r="G25" s="27">
        <v>47.4</v>
      </c>
      <c r="H25" s="25">
        <v>1</v>
      </c>
      <c r="I25" s="43">
        <v>84</v>
      </c>
      <c r="J25" s="14">
        <f aca="true" t="shared" si="3" ref="J25:J61">I25*0.4</f>
        <v>33.6</v>
      </c>
      <c r="K25" s="14">
        <f t="shared" si="2"/>
        <v>81</v>
      </c>
      <c r="L25" s="10">
        <v>1</v>
      </c>
      <c r="M25" s="46"/>
    </row>
    <row r="26" spans="1:13" ht="13.5">
      <c r="A26" s="8">
        <v>23</v>
      </c>
      <c r="B26" s="10" t="s">
        <v>70</v>
      </c>
      <c r="C26" s="10" t="s">
        <v>68</v>
      </c>
      <c r="D26" s="10" t="s">
        <v>40</v>
      </c>
      <c r="E26" s="10" t="s">
        <v>71</v>
      </c>
      <c r="F26" s="26">
        <v>75.5</v>
      </c>
      <c r="G26" s="27">
        <v>45.3</v>
      </c>
      <c r="H26" s="25">
        <v>2</v>
      </c>
      <c r="I26" s="43">
        <v>84</v>
      </c>
      <c r="J26" s="14">
        <f t="shared" si="3"/>
        <v>33.6</v>
      </c>
      <c r="K26" s="14">
        <f t="shared" si="2"/>
        <v>78.9</v>
      </c>
      <c r="L26" s="10">
        <v>2</v>
      </c>
      <c r="M26" s="45"/>
    </row>
    <row r="27" spans="1:13" ht="13.5">
      <c r="A27" s="8">
        <v>24</v>
      </c>
      <c r="B27" s="10" t="s">
        <v>72</v>
      </c>
      <c r="C27" s="10" t="s">
        <v>68</v>
      </c>
      <c r="D27" s="10" t="s">
        <v>40</v>
      </c>
      <c r="E27" s="10" t="s">
        <v>73</v>
      </c>
      <c r="F27" s="26">
        <v>74</v>
      </c>
      <c r="G27" s="27">
        <v>44.4</v>
      </c>
      <c r="H27" s="25">
        <v>3</v>
      </c>
      <c r="I27" s="43">
        <v>81.33</v>
      </c>
      <c r="J27" s="14">
        <f t="shared" si="3"/>
        <v>32.532000000000004</v>
      </c>
      <c r="K27" s="14">
        <f t="shared" si="2"/>
        <v>76.932</v>
      </c>
      <c r="L27" s="10">
        <v>3</v>
      </c>
      <c r="M27" s="45"/>
    </row>
    <row r="28" spans="1:13" s="1" customFormat="1" ht="13.5">
      <c r="A28" s="8">
        <v>25</v>
      </c>
      <c r="B28" s="10" t="s">
        <v>74</v>
      </c>
      <c r="C28" s="10" t="s">
        <v>68</v>
      </c>
      <c r="D28" s="10" t="s">
        <v>40</v>
      </c>
      <c r="E28" s="10" t="s">
        <v>75</v>
      </c>
      <c r="F28" s="26">
        <v>71.5</v>
      </c>
      <c r="G28" s="27">
        <v>42.9</v>
      </c>
      <c r="H28" s="28">
        <v>6</v>
      </c>
      <c r="I28" s="43">
        <v>84</v>
      </c>
      <c r="J28" s="14">
        <f t="shared" si="3"/>
        <v>33.6</v>
      </c>
      <c r="K28" s="14">
        <f t="shared" si="2"/>
        <v>76.5</v>
      </c>
      <c r="L28" s="10">
        <v>4</v>
      </c>
      <c r="M28" s="46"/>
    </row>
    <row r="29" spans="1:13" s="1" customFormat="1" ht="13.5">
      <c r="A29" s="8">
        <v>26</v>
      </c>
      <c r="B29" s="10" t="s">
        <v>76</v>
      </c>
      <c r="C29" s="10" t="s">
        <v>68</v>
      </c>
      <c r="D29" s="10" t="s">
        <v>40</v>
      </c>
      <c r="E29" s="10" t="s">
        <v>77</v>
      </c>
      <c r="F29" s="26">
        <v>73</v>
      </c>
      <c r="G29" s="27">
        <v>43.8</v>
      </c>
      <c r="H29" s="28">
        <v>4</v>
      </c>
      <c r="I29" s="43">
        <v>80</v>
      </c>
      <c r="J29" s="14">
        <f t="shared" si="3"/>
        <v>32</v>
      </c>
      <c r="K29" s="14">
        <f t="shared" si="2"/>
        <v>75.8</v>
      </c>
      <c r="L29" s="10">
        <v>5</v>
      </c>
      <c r="M29" s="46"/>
    </row>
    <row r="30" spans="1:13" s="1" customFormat="1" ht="13.5">
      <c r="A30" s="8">
        <v>27</v>
      </c>
      <c r="B30" s="10" t="s">
        <v>78</v>
      </c>
      <c r="C30" s="10" t="s">
        <v>68</v>
      </c>
      <c r="D30" s="10" t="s">
        <v>40</v>
      </c>
      <c r="E30" s="10" t="s">
        <v>79</v>
      </c>
      <c r="F30" s="26">
        <v>70.5</v>
      </c>
      <c r="G30" s="27">
        <v>42.3</v>
      </c>
      <c r="H30" s="29">
        <v>7</v>
      </c>
      <c r="I30" s="43">
        <v>80.67</v>
      </c>
      <c r="J30" s="14">
        <f t="shared" si="3"/>
        <v>32.268</v>
      </c>
      <c r="K30" s="14">
        <f t="shared" si="2"/>
        <v>74.568</v>
      </c>
      <c r="L30" s="10">
        <v>6</v>
      </c>
      <c r="M30" s="46"/>
    </row>
    <row r="31" spans="1:13" s="1" customFormat="1" ht="13.5">
      <c r="A31" s="8">
        <v>28</v>
      </c>
      <c r="B31" s="10" t="s">
        <v>80</v>
      </c>
      <c r="C31" s="10" t="s">
        <v>68</v>
      </c>
      <c r="D31" s="10" t="s">
        <v>81</v>
      </c>
      <c r="E31" s="10" t="s">
        <v>82</v>
      </c>
      <c r="F31" s="30">
        <v>69</v>
      </c>
      <c r="G31" s="30">
        <v>41.4</v>
      </c>
      <c r="H31" s="31">
        <v>1</v>
      </c>
      <c r="I31" s="43">
        <v>84.33</v>
      </c>
      <c r="J31" s="14">
        <f t="shared" si="3"/>
        <v>33.732</v>
      </c>
      <c r="K31" s="14">
        <f t="shared" si="2"/>
        <v>75.132</v>
      </c>
      <c r="L31" s="10">
        <v>1</v>
      </c>
      <c r="M31" s="46"/>
    </row>
    <row r="32" spans="1:13" s="1" customFormat="1" ht="13.5">
      <c r="A32" s="8">
        <v>29</v>
      </c>
      <c r="B32" s="10" t="s">
        <v>83</v>
      </c>
      <c r="C32" s="10" t="s">
        <v>68</v>
      </c>
      <c r="D32" s="10" t="s">
        <v>81</v>
      </c>
      <c r="E32" s="10" t="s">
        <v>84</v>
      </c>
      <c r="F32" s="30">
        <v>63.5</v>
      </c>
      <c r="G32" s="30">
        <v>38.1</v>
      </c>
      <c r="H32" s="31">
        <v>3</v>
      </c>
      <c r="I32" s="43">
        <v>79.67</v>
      </c>
      <c r="J32" s="14">
        <f t="shared" si="3"/>
        <v>31.868000000000002</v>
      </c>
      <c r="K32" s="14">
        <f t="shared" si="2"/>
        <v>69.968</v>
      </c>
      <c r="L32" s="10">
        <v>2</v>
      </c>
      <c r="M32" s="46"/>
    </row>
    <row r="33" spans="1:13" s="1" customFormat="1" ht="13.5">
      <c r="A33" s="8">
        <v>30</v>
      </c>
      <c r="B33" s="10" t="s">
        <v>85</v>
      </c>
      <c r="C33" s="10" t="s">
        <v>68</v>
      </c>
      <c r="D33" s="10" t="s">
        <v>81</v>
      </c>
      <c r="E33" s="10" t="s">
        <v>86</v>
      </c>
      <c r="F33" s="30">
        <v>64.5</v>
      </c>
      <c r="G33" s="30">
        <v>38.699999999999996</v>
      </c>
      <c r="H33" s="31">
        <v>2</v>
      </c>
      <c r="I33" s="43">
        <v>76.67</v>
      </c>
      <c r="J33" s="14">
        <f t="shared" si="3"/>
        <v>30.668000000000003</v>
      </c>
      <c r="K33" s="14">
        <f t="shared" si="2"/>
        <v>69.368</v>
      </c>
      <c r="L33" s="10">
        <v>3</v>
      </c>
      <c r="M33" s="46"/>
    </row>
    <row r="34" spans="1:13" s="1" customFormat="1" ht="13.5">
      <c r="A34" s="8">
        <v>31</v>
      </c>
      <c r="B34" s="10" t="s">
        <v>87</v>
      </c>
      <c r="C34" s="10" t="s">
        <v>68</v>
      </c>
      <c r="D34" s="10" t="s">
        <v>88</v>
      </c>
      <c r="E34" s="10" t="s">
        <v>89</v>
      </c>
      <c r="F34" s="30">
        <v>66</v>
      </c>
      <c r="G34" s="30">
        <v>39.6</v>
      </c>
      <c r="H34" s="31">
        <v>2</v>
      </c>
      <c r="I34" s="43">
        <v>86</v>
      </c>
      <c r="J34" s="14">
        <f t="shared" si="3"/>
        <v>34.4</v>
      </c>
      <c r="K34" s="14">
        <f t="shared" si="2"/>
        <v>74</v>
      </c>
      <c r="L34" s="10">
        <v>1</v>
      </c>
      <c r="M34" s="46"/>
    </row>
    <row r="35" spans="1:13" s="1" customFormat="1" ht="13.5">
      <c r="A35" s="8">
        <v>32</v>
      </c>
      <c r="B35" s="10" t="s">
        <v>90</v>
      </c>
      <c r="C35" s="10" t="s">
        <v>68</v>
      </c>
      <c r="D35" s="10" t="s">
        <v>88</v>
      </c>
      <c r="E35" s="10" t="s">
        <v>91</v>
      </c>
      <c r="F35" s="30">
        <v>70</v>
      </c>
      <c r="G35" s="30">
        <v>42</v>
      </c>
      <c r="H35" s="31">
        <v>1</v>
      </c>
      <c r="I35" s="43">
        <v>77</v>
      </c>
      <c r="J35" s="14">
        <f t="shared" si="3"/>
        <v>30.8</v>
      </c>
      <c r="K35" s="14">
        <f t="shared" si="2"/>
        <v>72.8</v>
      </c>
      <c r="L35" s="10">
        <v>2</v>
      </c>
      <c r="M35" s="46"/>
    </row>
    <row r="36" spans="1:13" s="1" customFormat="1" ht="13.5">
      <c r="A36" s="8">
        <v>33</v>
      </c>
      <c r="B36" s="10" t="s">
        <v>92</v>
      </c>
      <c r="C36" s="10" t="s">
        <v>68</v>
      </c>
      <c r="D36" s="10" t="s">
        <v>88</v>
      </c>
      <c r="E36" s="10" t="s">
        <v>93</v>
      </c>
      <c r="F36" s="30">
        <v>65</v>
      </c>
      <c r="G36" s="30">
        <v>39</v>
      </c>
      <c r="H36" s="31">
        <v>3</v>
      </c>
      <c r="I36" s="43">
        <v>75.67</v>
      </c>
      <c r="J36" s="14">
        <f t="shared" si="3"/>
        <v>30.268</v>
      </c>
      <c r="K36" s="14">
        <f t="shared" si="2"/>
        <v>69.268</v>
      </c>
      <c r="L36" s="10">
        <v>3</v>
      </c>
      <c r="M36" s="46"/>
    </row>
    <row r="37" spans="1:13" s="1" customFormat="1" ht="13.5">
      <c r="A37" s="8">
        <v>34</v>
      </c>
      <c r="B37" s="10" t="s">
        <v>94</v>
      </c>
      <c r="C37" s="10" t="s">
        <v>68</v>
      </c>
      <c r="D37" s="10" t="s">
        <v>61</v>
      </c>
      <c r="E37" s="10" t="s">
        <v>95</v>
      </c>
      <c r="F37" s="30">
        <v>76</v>
      </c>
      <c r="G37" s="30">
        <v>45.6</v>
      </c>
      <c r="H37" s="31">
        <v>1</v>
      </c>
      <c r="I37" s="43">
        <v>88</v>
      </c>
      <c r="J37" s="14">
        <f t="shared" si="3"/>
        <v>35.2</v>
      </c>
      <c r="K37" s="14">
        <f aca="true" t="shared" si="4" ref="K37:K61">G37+J37</f>
        <v>80.80000000000001</v>
      </c>
      <c r="L37" s="10">
        <v>1</v>
      </c>
      <c r="M37" s="46"/>
    </row>
    <row r="38" spans="1:13" s="1" customFormat="1" ht="13.5">
      <c r="A38" s="8">
        <v>35</v>
      </c>
      <c r="B38" s="10" t="s">
        <v>96</v>
      </c>
      <c r="C38" s="10" t="s">
        <v>68</v>
      </c>
      <c r="D38" s="10" t="s">
        <v>61</v>
      </c>
      <c r="E38" s="10" t="s">
        <v>97</v>
      </c>
      <c r="F38" s="30">
        <v>72</v>
      </c>
      <c r="G38" s="30">
        <v>43.2</v>
      </c>
      <c r="H38" s="31">
        <v>3</v>
      </c>
      <c r="I38" s="43">
        <v>84.33</v>
      </c>
      <c r="J38" s="14">
        <f t="shared" si="3"/>
        <v>33.732</v>
      </c>
      <c r="K38" s="14">
        <f t="shared" si="4"/>
        <v>76.932</v>
      </c>
      <c r="L38" s="10">
        <v>2</v>
      </c>
      <c r="M38" s="46"/>
    </row>
    <row r="39" spans="1:13" s="1" customFormat="1" ht="13.5">
      <c r="A39" s="8">
        <v>36</v>
      </c>
      <c r="B39" s="10" t="s">
        <v>98</v>
      </c>
      <c r="C39" s="10" t="s">
        <v>68</v>
      </c>
      <c r="D39" s="10" t="s">
        <v>61</v>
      </c>
      <c r="E39" s="10" t="s">
        <v>99</v>
      </c>
      <c r="F39" s="30">
        <v>73</v>
      </c>
      <c r="G39" s="30">
        <v>43.8</v>
      </c>
      <c r="H39" s="31">
        <v>2</v>
      </c>
      <c r="I39" s="43">
        <v>82.33</v>
      </c>
      <c r="J39" s="14">
        <f t="shared" si="3"/>
        <v>32.932</v>
      </c>
      <c r="K39" s="14">
        <f t="shared" si="4"/>
        <v>76.732</v>
      </c>
      <c r="L39" s="10">
        <v>3</v>
      </c>
      <c r="M39" s="46"/>
    </row>
    <row r="40" spans="1:13" s="1" customFormat="1" ht="13.5">
      <c r="A40" s="8">
        <v>37</v>
      </c>
      <c r="B40" s="10" t="s">
        <v>100</v>
      </c>
      <c r="C40" s="10" t="s">
        <v>68</v>
      </c>
      <c r="D40" s="10" t="s">
        <v>101</v>
      </c>
      <c r="E40" s="10" t="s">
        <v>102</v>
      </c>
      <c r="F40" s="32">
        <v>67</v>
      </c>
      <c r="G40" s="30">
        <v>40.199999999999996</v>
      </c>
      <c r="H40" s="33">
        <v>1</v>
      </c>
      <c r="I40" s="43">
        <v>84.67</v>
      </c>
      <c r="J40" s="14">
        <f t="shared" si="3"/>
        <v>33.868</v>
      </c>
      <c r="K40" s="14">
        <f t="shared" si="4"/>
        <v>74.068</v>
      </c>
      <c r="L40" s="10">
        <v>1</v>
      </c>
      <c r="M40" s="46"/>
    </row>
    <row r="41" spans="1:13" s="1" customFormat="1" ht="13.5">
      <c r="A41" s="8">
        <v>38</v>
      </c>
      <c r="B41" s="10" t="s">
        <v>103</v>
      </c>
      <c r="C41" s="10" t="s">
        <v>68</v>
      </c>
      <c r="D41" s="10" t="s">
        <v>101</v>
      </c>
      <c r="E41" s="10" t="s">
        <v>104</v>
      </c>
      <c r="F41" s="32">
        <v>66</v>
      </c>
      <c r="G41" s="30">
        <v>39.6</v>
      </c>
      <c r="H41" s="33">
        <v>3</v>
      </c>
      <c r="I41" s="43">
        <v>82.67</v>
      </c>
      <c r="J41" s="14">
        <f t="shared" si="3"/>
        <v>33.068000000000005</v>
      </c>
      <c r="K41" s="14">
        <f t="shared" si="4"/>
        <v>72.668</v>
      </c>
      <c r="L41" s="10">
        <v>2</v>
      </c>
      <c r="M41" s="46"/>
    </row>
    <row r="42" spans="1:13" s="1" customFormat="1" ht="13.5">
      <c r="A42" s="8">
        <v>39</v>
      </c>
      <c r="B42" s="10" t="s">
        <v>105</v>
      </c>
      <c r="C42" s="10" t="s">
        <v>68</v>
      </c>
      <c r="D42" s="10" t="s">
        <v>101</v>
      </c>
      <c r="E42" s="10" t="s">
        <v>106</v>
      </c>
      <c r="F42" s="32">
        <v>67</v>
      </c>
      <c r="G42" s="30">
        <v>40.199999999999996</v>
      </c>
      <c r="H42" s="33">
        <v>1</v>
      </c>
      <c r="I42" s="43">
        <v>80.5</v>
      </c>
      <c r="J42" s="14">
        <f t="shared" si="3"/>
        <v>32.2</v>
      </c>
      <c r="K42" s="14">
        <f t="shared" si="4"/>
        <v>72.4</v>
      </c>
      <c r="L42" s="10">
        <v>3</v>
      </c>
      <c r="M42" s="46"/>
    </row>
    <row r="43" spans="1:13" s="1" customFormat="1" ht="13.5">
      <c r="A43" s="8">
        <v>40</v>
      </c>
      <c r="B43" s="10" t="s">
        <v>107</v>
      </c>
      <c r="C43" s="10" t="s">
        <v>108</v>
      </c>
      <c r="D43" s="10" t="s">
        <v>40</v>
      </c>
      <c r="E43" s="10" t="s">
        <v>109</v>
      </c>
      <c r="F43" s="22">
        <v>74.5</v>
      </c>
      <c r="G43" s="24">
        <v>44.7</v>
      </c>
      <c r="H43" s="34">
        <v>1</v>
      </c>
      <c r="I43" s="43">
        <v>83.67</v>
      </c>
      <c r="J43" s="14">
        <f t="shared" si="3"/>
        <v>33.468</v>
      </c>
      <c r="K43" s="14">
        <f t="shared" si="4"/>
        <v>78.168</v>
      </c>
      <c r="L43" s="10">
        <v>1</v>
      </c>
      <c r="M43" s="46"/>
    </row>
    <row r="44" spans="1:13" s="1" customFormat="1" ht="13.5">
      <c r="A44" s="8">
        <v>41</v>
      </c>
      <c r="B44" s="10" t="s">
        <v>110</v>
      </c>
      <c r="C44" s="10" t="s">
        <v>108</v>
      </c>
      <c r="D44" s="10" t="s">
        <v>40</v>
      </c>
      <c r="E44" s="10" t="s">
        <v>111</v>
      </c>
      <c r="F44" s="22">
        <v>73.5</v>
      </c>
      <c r="G44" s="24">
        <v>44.1</v>
      </c>
      <c r="H44" s="35">
        <v>2</v>
      </c>
      <c r="I44" s="43">
        <v>82.67</v>
      </c>
      <c r="J44" s="14">
        <f t="shared" si="3"/>
        <v>33.068000000000005</v>
      </c>
      <c r="K44" s="14">
        <f t="shared" si="4"/>
        <v>77.168</v>
      </c>
      <c r="L44" s="10">
        <v>2</v>
      </c>
      <c r="M44" s="46"/>
    </row>
    <row r="45" spans="1:13" s="1" customFormat="1" ht="13.5">
      <c r="A45" s="8">
        <v>42</v>
      </c>
      <c r="B45" s="10" t="s">
        <v>112</v>
      </c>
      <c r="C45" s="10" t="s">
        <v>108</v>
      </c>
      <c r="D45" s="10" t="s">
        <v>40</v>
      </c>
      <c r="E45" s="10" t="s">
        <v>113</v>
      </c>
      <c r="F45" s="22">
        <v>73</v>
      </c>
      <c r="G45" s="24">
        <v>43.8</v>
      </c>
      <c r="H45" s="34">
        <v>3</v>
      </c>
      <c r="I45" s="43">
        <v>79.67</v>
      </c>
      <c r="J45" s="14">
        <f t="shared" si="3"/>
        <v>31.868000000000002</v>
      </c>
      <c r="K45" s="14">
        <f t="shared" si="4"/>
        <v>75.668</v>
      </c>
      <c r="L45" s="10">
        <v>3</v>
      </c>
      <c r="M45" s="46"/>
    </row>
    <row r="46" spans="1:13" s="1" customFormat="1" ht="13.5">
      <c r="A46" s="8">
        <v>43</v>
      </c>
      <c r="B46" s="10" t="s">
        <v>92</v>
      </c>
      <c r="C46" s="10" t="s">
        <v>108</v>
      </c>
      <c r="D46" s="10" t="s">
        <v>114</v>
      </c>
      <c r="E46" s="10" t="s">
        <v>115</v>
      </c>
      <c r="F46" s="22">
        <v>70.5</v>
      </c>
      <c r="G46" s="24">
        <v>42.3</v>
      </c>
      <c r="H46" s="35">
        <v>1</v>
      </c>
      <c r="I46" s="43">
        <v>86.83</v>
      </c>
      <c r="J46" s="14">
        <f t="shared" si="3"/>
        <v>34.732</v>
      </c>
      <c r="K46" s="14">
        <f t="shared" si="4"/>
        <v>77.032</v>
      </c>
      <c r="L46" s="10">
        <v>1</v>
      </c>
      <c r="M46" s="46"/>
    </row>
    <row r="47" spans="1:13" s="1" customFormat="1" ht="13.5">
      <c r="A47" s="8">
        <v>44</v>
      </c>
      <c r="B47" s="10" t="s">
        <v>116</v>
      </c>
      <c r="C47" s="10" t="s">
        <v>108</v>
      </c>
      <c r="D47" s="10" t="s">
        <v>114</v>
      </c>
      <c r="E47" s="10" t="s">
        <v>117</v>
      </c>
      <c r="F47" s="22">
        <v>69</v>
      </c>
      <c r="G47" s="24">
        <v>41.4</v>
      </c>
      <c r="H47" s="35">
        <v>2</v>
      </c>
      <c r="I47" s="43">
        <v>84.67</v>
      </c>
      <c r="J47" s="14">
        <f t="shared" si="3"/>
        <v>33.868</v>
      </c>
      <c r="K47" s="14">
        <f t="shared" si="4"/>
        <v>75.268</v>
      </c>
      <c r="L47" s="10">
        <v>2</v>
      </c>
      <c r="M47" s="46"/>
    </row>
    <row r="48" spans="1:13" s="1" customFormat="1" ht="13.5">
      <c r="A48" s="8">
        <v>45</v>
      </c>
      <c r="B48" s="10" t="s">
        <v>118</v>
      </c>
      <c r="C48" s="10" t="s">
        <v>108</v>
      </c>
      <c r="D48" s="10" t="s">
        <v>114</v>
      </c>
      <c r="E48" s="10" t="s">
        <v>119</v>
      </c>
      <c r="F48" s="22">
        <v>68.5</v>
      </c>
      <c r="G48" s="24">
        <v>41.1</v>
      </c>
      <c r="H48" s="35">
        <v>3</v>
      </c>
      <c r="I48" s="43">
        <v>81.33</v>
      </c>
      <c r="J48" s="14">
        <f t="shared" si="3"/>
        <v>32.532000000000004</v>
      </c>
      <c r="K48" s="14">
        <f t="shared" si="4"/>
        <v>73.632</v>
      </c>
      <c r="L48" s="10">
        <v>3</v>
      </c>
      <c r="M48" s="46"/>
    </row>
    <row r="49" spans="1:13" s="1" customFormat="1" ht="13.5">
      <c r="A49" s="8">
        <v>46</v>
      </c>
      <c r="B49" s="10" t="s">
        <v>120</v>
      </c>
      <c r="C49" s="10" t="s">
        <v>121</v>
      </c>
      <c r="D49" s="10" t="s">
        <v>101</v>
      </c>
      <c r="E49" s="10" t="s">
        <v>122</v>
      </c>
      <c r="F49" s="36">
        <v>74</v>
      </c>
      <c r="G49" s="24">
        <v>44.4</v>
      </c>
      <c r="H49" s="34">
        <v>1</v>
      </c>
      <c r="I49" s="43">
        <v>80.83</v>
      </c>
      <c r="J49" s="14">
        <f t="shared" si="3"/>
        <v>32.332</v>
      </c>
      <c r="K49" s="14">
        <f t="shared" si="4"/>
        <v>76.732</v>
      </c>
      <c r="L49" s="10">
        <v>1</v>
      </c>
      <c r="M49" s="46"/>
    </row>
    <row r="50" spans="1:13" s="1" customFormat="1" ht="13.5">
      <c r="A50" s="8">
        <v>47</v>
      </c>
      <c r="B50" s="10" t="s">
        <v>123</v>
      </c>
      <c r="C50" s="10" t="s">
        <v>121</v>
      </c>
      <c r="D50" s="10" t="s">
        <v>101</v>
      </c>
      <c r="E50" s="10" t="s">
        <v>124</v>
      </c>
      <c r="F50" s="36">
        <v>70</v>
      </c>
      <c r="G50" s="24">
        <v>42</v>
      </c>
      <c r="H50" s="37">
        <v>2</v>
      </c>
      <c r="I50" s="43">
        <v>84.33</v>
      </c>
      <c r="J50" s="14">
        <f t="shared" si="3"/>
        <v>33.732</v>
      </c>
      <c r="K50" s="14">
        <f t="shared" si="4"/>
        <v>75.732</v>
      </c>
      <c r="L50" s="10">
        <v>2</v>
      </c>
      <c r="M50" s="46"/>
    </row>
    <row r="51" spans="1:13" s="1" customFormat="1" ht="13.5">
      <c r="A51" s="8">
        <v>48</v>
      </c>
      <c r="B51" s="10" t="s">
        <v>125</v>
      </c>
      <c r="C51" s="10" t="s">
        <v>121</v>
      </c>
      <c r="D51" s="10" t="s">
        <v>101</v>
      </c>
      <c r="E51" s="10" t="s">
        <v>126</v>
      </c>
      <c r="F51" s="36">
        <v>69</v>
      </c>
      <c r="G51" s="30">
        <f aca="true" t="shared" si="5" ref="G51:G54">F51*0.6</f>
        <v>41.4</v>
      </c>
      <c r="H51" s="23">
        <v>4</v>
      </c>
      <c r="I51" s="43">
        <v>83.33</v>
      </c>
      <c r="J51" s="14">
        <f t="shared" si="3"/>
        <v>33.332</v>
      </c>
      <c r="K51" s="14">
        <f t="shared" si="4"/>
        <v>74.732</v>
      </c>
      <c r="L51" s="10">
        <v>3</v>
      </c>
      <c r="M51" s="46"/>
    </row>
    <row r="52" spans="1:13" s="1" customFormat="1" ht="13.5">
      <c r="A52" s="8">
        <v>49</v>
      </c>
      <c r="B52" s="10" t="s">
        <v>127</v>
      </c>
      <c r="C52" s="10" t="s">
        <v>128</v>
      </c>
      <c r="D52" s="10" t="s">
        <v>129</v>
      </c>
      <c r="E52" s="10" t="s">
        <v>130</v>
      </c>
      <c r="F52" s="36">
        <v>77.5</v>
      </c>
      <c r="G52" s="22">
        <f t="shared" si="5"/>
        <v>46.5</v>
      </c>
      <c r="H52" s="28">
        <v>1</v>
      </c>
      <c r="I52" s="43">
        <v>82.83</v>
      </c>
      <c r="J52" s="14">
        <f t="shared" si="3"/>
        <v>33.132</v>
      </c>
      <c r="K52" s="14">
        <f t="shared" si="4"/>
        <v>79.632</v>
      </c>
      <c r="L52" s="10">
        <v>1</v>
      </c>
      <c r="M52" s="46"/>
    </row>
    <row r="53" spans="1:13" s="1" customFormat="1" ht="13.5">
      <c r="A53" s="8">
        <v>50</v>
      </c>
      <c r="B53" s="10" t="s">
        <v>131</v>
      </c>
      <c r="C53" s="10" t="s">
        <v>128</v>
      </c>
      <c r="D53" s="10" t="s">
        <v>129</v>
      </c>
      <c r="E53" s="10" t="s">
        <v>132</v>
      </c>
      <c r="F53" s="36">
        <v>75.5</v>
      </c>
      <c r="G53" s="22">
        <f t="shared" si="5"/>
        <v>45.3</v>
      </c>
      <c r="H53" s="28">
        <v>2</v>
      </c>
      <c r="I53" s="43">
        <v>83.17</v>
      </c>
      <c r="J53" s="14">
        <f t="shared" si="3"/>
        <v>33.268</v>
      </c>
      <c r="K53" s="14">
        <f t="shared" si="4"/>
        <v>78.568</v>
      </c>
      <c r="L53" s="10">
        <v>2</v>
      </c>
      <c r="M53" s="46"/>
    </row>
    <row r="54" spans="1:13" s="1" customFormat="1" ht="13.5">
      <c r="A54" s="8">
        <v>51</v>
      </c>
      <c r="B54" s="10" t="s">
        <v>133</v>
      </c>
      <c r="C54" s="10" t="s">
        <v>128</v>
      </c>
      <c r="D54" s="10" t="s">
        <v>129</v>
      </c>
      <c r="E54" s="10" t="s">
        <v>134</v>
      </c>
      <c r="F54" s="36">
        <v>71.5</v>
      </c>
      <c r="G54" s="22">
        <f t="shared" si="5"/>
        <v>42.9</v>
      </c>
      <c r="H54" s="28">
        <v>3</v>
      </c>
      <c r="I54" s="43">
        <v>81.33</v>
      </c>
      <c r="J54" s="14">
        <f t="shared" si="3"/>
        <v>32.532000000000004</v>
      </c>
      <c r="K54" s="14">
        <f t="shared" si="4"/>
        <v>75.432</v>
      </c>
      <c r="L54" s="10">
        <v>3</v>
      </c>
      <c r="M54" s="46"/>
    </row>
    <row r="55" spans="1:13" s="1" customFormat="1" ht="13.5">
      <c r="A55" s="8">
        <v>52</v>
      </c>
      <c r="B55" s="10" t="s">
        <v>135</v>
      </c>
      <c r="C55" s="10" t="s">
        <v>128</v>
      </c>
      <c r="D55" s="10" t="s">
        <v>129</v>
      </c>
      <c r="E55" s="10" t="s">
        <v>136</v>
      </c>
      <c r="F55" s="36">
        <v>68</v>
      </c>
      <c r="G55" s="22">
        <v>40.8</v>
      </c>
      <c r="H55" s="25">
        <v>10</v>
      </c>
      <c r="I55" s="43">
        <v>85.83</v>
      </c>
      <c r="J55" s="14">
        <f t="shared" si="3"/>
        <v>34.332</v>
      </c>
      <c r="K55" s="14">
        <f t="shared" si="4"/>
        <v>75.132</v>
      </c>
      <c r="L55" s="10">
        <v>4</v>
      </c>
      <c r="M55" s="46"/>
    </row>
    <row r="56" spans="1:13" s="1" customFormat="1" ht="13.5">
      <c r="A56" s="8">
        <v>53</v>
      </c>
      <c r="B56" s="10" t="s">
        <v>137</v>
      </c>
      <c r="C56" s="10" t="s">
        <v>128</v>
      </c>
      <c r="D56" s="10" t="s">
        <v>129</v>
      </c>
      <c r="E56" s="10" t="s">
        <v>138</v>
      </c>
      <c r="F56" s="36">
        <v>69</v>
      </c>
      <c r="G56" s="22">
        <v>41.4</v>
      </c>
      <c r="H56" s="25">
        <v>9</v>
      </c>
      <c r="I56" s="43">
        <v>82.33</v>
      </c>
      <c r="J56" s="14">
        <f t="shared" si="3"/>
        <v>32.932</v>
      </c>
      <c r="K56" s="14">
        <f t="shared" si="4"/>
        <v>74.332</v>
      </c>
      <c r="L56" s="10">
        <v>5</v>
      </c>
      <c r="M56" s="46"/>
    </row>
    <row r="57" spans="1:13" s="1" customFormat="1" ht="13.5">
      <c r="A57" s="8">
        <v>54</v>
      </c>
      <c r="B57" s="10" t="s">
        <v>139</v>
      </c>
      <c r="C57" s="10" t="s">
        <v>128</v>
      </c>
      <c r="D57" s="10" t="s">
        <v>129</v>
      </c>
      <c r="E57" s="10" t="s">
        <v>140</v>
      </c>
      <c r="F57" s="36">
        <v>69.5</v>
      </c>
      <c r="G57" s="22">
        <v>41.7</v>
      </c>
      <c r="H57" s="25">
        <v>6</v>
      </c>
      <c r="I57" s="43">
        <v>80.83</v>
      </c>
      <c r="J57" s="14">
        <f t="shared" si="3"/>
        <v>32.332</v>
      </c>
      <c r="K57" s="14">
        <f t="shared" si="4"/>
        <v>74.03200000000001</v>
      </c>
      <c r="L57" s="10">
        <v>6</v>
      </c>
      <c r="M57" s="46"/>
    </row>
    <row r="58" spans="1:13" s="1" customFormat="1" ht="13.5">
      <c r="A58" s="8">
        <v>55</v>
      </c>
      <c r="B58" s="10" t="s">
        <v>141</v>
      </c>
      <c r="C58" s="10" t="s">
        <v>128</v>
      </c>
      <c r="D58" s="10" t="s">
        <v>129</v>
      </c>
      <c r="E58" s="10" t="s">
        <v>142</v>
      </c>
      <c r="F58" s="36">
        <v>69.5</v>
      </c>
      <c r="G58" s="22">
        <v>41.7</v>
      </c>
      <c r="H58" s="25">
        <v>6</v>
      </c>
      <c r="I58" s="43">
        <v>80.67</v>
      </c>
      <c r="J58" s="14">
        <f t="shared" si="3"/>
        <v>32.268</v>
      </c>
      <c r="K58" s="14">
        <f t="shared" si="4"/>
        <v>73.968</v>
      </c>
      <c r="L58" s="10">
        <v>7</v>
      </c>
      <c r="M58" s="46"/>
    </row>
    <row r="59" spans="1:13" s="1" customFormat="1" ht="13.5">
      <c r="A59" s="8">
        <v>56</v>
      </c>
      <c r="B59" s="10" t="s">
        <v>143</v>
      </c>
      <c r="C59" s="10" t="s">
        <v>128</v>
      </c>
      <c r="D59" s="10" t="s">
        <v>129</v>
      </c>
      <c r="E59" s="10" t="s">
        <v>144</v>
      </c>
      <c r="F59" s="36">
        <v>69.5</v>
      </c>
      <c r="G59" s="22">
        <v>41.7</v>
      </c>
      <c r="H59" s="25">
        <v>6</v>
      </c>
      <c r="I59" s="43">
        <v>80.33</v>
      </c>
      <c r="J59" s="14">
        <f t="shared" si="3"/>
        <v>32.132</v>
      </c>
      <c r="K59" s="14">
        <f t="shared" si="4"/>
        <v>73.832</v>
      </c>
      <c r="L59" s="10">
        <v>8</v>
      </c>
      <c r="M59" s="46"/>
    </row>
    <row r="60" spans="1:13" s="1" customFormat="1" ht="13.5">
      <c r="A60" s="8">
        <v>57</v>
      </c>
      <c r="B60" s="10" t="s">
        <v>145</v>
      </c>
      <c r="C60" s="10" t="s">
        <v>128</v>
      </c>
      <c r="D60" s="10" t="s">
        <v>129</v>
      </c>
      <c r="E60" s="10" t="s">
        <v>146</v>
      </c>
      <c r="F60" s="36">
        <v>70</v>
      </c>
      <c r="G60" s="22">
        <v>42</v>
      </c>
      <c r="H60" s="25">
        <v>4</v>
      </c>
      <c r="I60" s="43">
        <v>77.33</v>
      </c>
      <c r="J60" s="14">
        <f t="shared" si="3"/>
        <v>30.932000000000002</v>
      </c>
      <c r="K60" s="14">
        <f t="shared" si="4"/>
        <v>72.932</v>
      </c>
      <c r="L60" s="10">
        <v>9</v>
      </c>
      <c r="M60" s="46"/>
    </row>
    <row r="61" spans="1:13" s="1" customFormat="1" ht="13.5">
      <c r="A61" s="8">
        <v>58</v>
      </c>
      <c r="B61" s="10" t="s">
        <v>147</v>
      </c>
      <c r="C61" s="10" t="s">
        <v>128</v>
      </c>
      <c r="D61" s="10" t="s">
        <v>129</v>
      </c>
      <c r="E61" s="10" t="s">
        <v>148</v>
      </c>
      <c r="F61" s="36">
        <v>68</v>
      </c>
      <c r="G61" s="22">
        <v>40.8</v>
      </c>
      <c r="H61" s="25">
        <v>10</v>
      </c>
      <c r="I61" s="43">
        <v>75.67</v>
      </c>
      <c r="J61" s="14">
        <f t="shared" si="3"/>
        <v>30.268</v>
      </c>
      <c r="K61" s="14">
        <f t="shared" si="4"/>
        <v>71.068</v>
      </c>
      <c r="L61" s="10">
        <v>10</v>
      </c>
      <c r="M61" s="46"/>
    </row>
    <row r="62" spans="1:12" ht="14.25">
      <c r="A62" s="12"/>
      <c r="B62" s="12"/>
      <c r="C62" s="13"/>
      <c r="D62" s="13"/>
      <c r="E62" s="13"/>
      <c r="F62" s="12"/>
      <c r="G62" s="38"/>
      <c r="H62" s="39"/>
      <c r="I62" s="44"/>
      <c r="J62" s="39"/>
      <c r="K62" s="39"/>
      <c r="L62" s="39"/>
    </row>
    <row r="63" spans="1:12" ht="14.25">
      <c r="A63" s="12"/>
      <c r="B63" s="12"/>
      <c r="C63" s="13"/>
      <c r="D63" s="13"/>
      <c r="E63" s="13"/>
      <c r="F63" s="12"/>
      <c r="G63" s="38"/>
      <c r="H63" s="39"/>
      <c r="I63" s="44"/>
      <c r="J63" s="39"/>
      <c r="K63" s="39"/>
      <c r="L63" s="39"/>
    </row>
  </sheetData>
  <sheetProtection/>
  <autoFilter ref="A3:M61"/>
  <mergeCells count="12">
    <mergeCell ref="A1:M1"/>
    <mergeCell ref="F2:G2"/>
    <mergeCell ref="I2:J2"/>
    <mergeCell ref="A2:A3"/>
    <mergeCell ref="B2:B3"/>
    <mergeCell ref="C2:C3"/>
    <mergeCell ref="D2:D3"/>
    <mergeCell ref="E2:E3"/>
    <mergeCell ref="H2:H3"/>
    <mergeCell ref="K2:K3"/>
    <mergeCell ref="L2:L3"/>
    <mergeCell ref="M2:M3"/>
  </mergeCells>
  <conditionalFormatting sqref="G12">
    <cfRule type="expression" priority="4" dxfId="0" stopIfTrue="1">
      <formula>AND(COUNTIF($G$12,G12)&gt;1,NOT(ISBLANK(G12)))</formula>
    </cfRule>
  </conditionalFormatting>
  <conditionalFormatting sqref="G13">
    <cfRule type="expression" priority="2" dxfId="0" stopIfTrue="1">
      <formula>AND(COUNTIF($G$13,G13)&gt;1,NOT(ISBLANK(G13)))</formula>
    </cfRule>
  </conditionalFormatting>
  <conditionalFormatting sqref="G10:G11">
    <cfRule type="expression" priority="3" dxfId="0" stopIfTrue="1">
      <formula>AND(COUNTIF($G$10:$G$11,G10)&gt;1,NOT(ISBLANK(G10)))</formula>
    </cfRule>
  </conditionalFormatting>
  <conditionalFormatting sqref="G49:G50">
    <cfRule type="expression" priority="1" dxfId="0" stopIfTrue="1">
      <formula>AND(COUNTIF($G$49:$G$50,G49)&gt;1,NOT(ISBLANK(G49)))</formula>
    </cfRule>
  </conditionalFormatting>
  <printOptions/>
  <pageMargins left="0.3576388888888889" right="0.3576388888888889" top="0.60625" bottom="0.40902777777777777"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2023-05-15T04:22:18Z</cp:lastPrinted>
  <dcterms:created xsi:type="dcterms:W3CDTF">2023-04-22T09:17:54Z</dcterms:created>
  <dcterms:modified xsi:type="dcterms:W3CDTF">2023-12-20T09:00:36Z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2052-11.8.2.1117</vt:lpwstr>
  </property>
  <property fmtid="{D5CDD505-2E9C-101B-9397-08002B2CF9AE}" pid="3" name="I">
    <vt:lpwstr>BDFE710EA5C2AB688C687D651C3EBCAE</vt:lpwstr>
  </property>
  <property fmtid="{D5CDD505-2E9C-101B-9397-08002B2CF9AE}" pid="4" name="퀀_generated_2.-2147483648">
    <vt:i4>2052</vt:i4>
  </property>
</Properties>
</file>