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345" windowHeight="6885"/>
  </bookViews>
  <sheets>
    <sheet name="成绩20231217" sheetId="7" r:id="rId1"/>
  </sheets>
  <definedNames>
    <definedName name="_xlnm._FilterDatabase" localSheetId="0" hidden="1">成绩20231217!$3:$30</definedName>
    <definedName name="_xlnm.Print_Area" localSheetId="0">成绩20231217!$A$1:$L$30</definedName>
    <definedName name="_xlnm.Print_Titles" localSheetId="0">成绩20231217!$1:$5</definedName>
  </definedNames>
  <calcPr calcId="145621"/>
</workbook>
</file>

<file path=xl/calcChain.xml><?xml version="1.0" encoding="utf-8"?>
<calcChain xmlns="http://schemas.openxmlformats.org/spreadsheetml/2006/main">
  <c r="J30" i="7"/>
  <c r="K30" s="1"/>
  <c r="I30"/>
  <c r="G30"/>
  <c r="J29"/>
  <c r="K29" s="1"/>
  <c r="I29"/>
  <c r="G29"/>
  <c r="J28"/>
  <c r="K28" s="1"/>
  <c r="I28"/>
  <c r="G28"/>
  <c r="I27"/>
  <c r="J27" s="1"/>
  <c r="G27"/>
  <c r="I26"/>
  <c r="J26" s="1"/>
  <c r="G26"/>
  <c r="I25"/>
  <c r="G25"/>
  <c r="J25" s="1"/>
  <c r="I24"/>
  <c r="J24" s="1"/>
  <c r="K24" s="1"/>
  <c r="G24"/>
  <c r="I23"/>
  <c r="G23"/>
  <c r="J23" s="1"/>
  <c r="I22"/>
  <c r="J22" s="1"/>
  <c r="K22" s="1"/>
  <c r="G22"/>
  <c r="I21"/>
  <c r="G21"/>
  <c r="J21" s="1"/>
  <c r="I20"/>
  <c r="J20" s="1"/>
  <c r="G20"/>
  <c r="I19"/>
  <c r="G19"/>
  <c r="J19" s="1"/>
  <c r="I18"/>
  <c r="J18" s="1"/>
  <c r="K18" s="1"/>
  <c r="G18"/>
  <c r="G17"/>
  <c r="G16"/>
  <c r="G15"/>
  <c r="J14"/>
  <c r="K14" s="1"/>
  <c r="I14"/>
  <c r="G14"/>
  <c r="J13"/>
  <c r="K13" s="1"/>
  <c r="I13"/>
  <c r="G13"/>
  <c r="J12"/>
  <c r="K12" s="1"/>
  <c r="I12"/>
  <c r="G12"/>
  <c r="J11"/>
  <c r="K11" s="1"/>
  <c r="I11"/>
  <c r="G11"/>
  <c r="J10"/>
  <c r="K10" s="1"/>
  <c r="I10"/>
  <c r="G10"/>
  <c r="J9"/>
  <c r="K9" s="1"/>
  <c r="I9"/>
  <c r="G9"/>
  <c r="J8"/>
  <c r="K8" s="1"/>
  <c r="I8"/>
  <c r="G8"/>
  <c r="J7"/>
  <c r="K7" s="1"/>
  <c r="I7"/>
  <c r="G7"/>
  <c r="J6"/>
  <c r="K6" s="1"/>
  <c r="I6"/>
  <c r="G6"/>
  <c r="K21" l="1"/>
  <c r="K20"/>
  <c r="K19"/>
  <c r="K23"/>
</calcChain>
</file>

<file path=xl/sharedStrings.xml><?xml version="1.0" encoding="utf-8"?>
<sst xmlns="http://schemas.openxmlformats.org/spreadsheetml/2006/main" count="131" uniqueCount="75">
  <si>
    <t>南充文化旅游职业学院2023年下半年公开招聘教师（工作人员）考试总成绩及排名</t>
  </si>
  <si>
    <t xml:space="preserve">监督员（签字）：                计分员（签字）：                 年    月   日                                                                   </t>
  </si>
  <si>
    <r>
      <rPr>
        <b/>
        <sz val="12"/>
        <rFont val="黑体"/>
        <family val="3"/>
        <charset val="134"/>
      </rPr>
      <t>序号</t>
    </r>
  </si>
  <si>
    <t>姓名</t>
  </si>
  <si>
    <r>
      <rPr>
        <b/>
        <sz val="12"/>
        <rFont val="黑体"/>
        <family val="3"/>
        <charset val="134"/>
      </rPr>
      <t>性别</t>
    </r>
  </si>
  <si>
    <r>
      <rPr>
        <b/>
        <sz val="12"/>
        <rFont val="黑体"/>
        <family val="3"/>
        <charset val="134"/>
      </rPr>
      <t>报考岗位</t>
    </r>
  </si>
  <si>
    <t>准考证号</t>
  </si>
  <si>
    <r>
      <rPr>
        <b/>
        <sz val="12"/>
        <rFont val="黑体"/>
        <family val="3"/>
        <charset val="134"/>
      </rPr>
      <t>笔试成绩</t>
    </r>
  </si>
  <si>
    <r>
      <t>笔试折合成绩</t>
    </r>
    <r>
      <rPr>
        <b/>
        <sz val="12"/>
        <rFont val="Times New Roman"/>
        <family val="1"/>
      </rPr>
      <t>50%</t>
    </r>
  </si>
  <si>
    <r>
      <rPr>
        <b/>
        <sz val="12"/>
        <rFont val="黑体"/>
        <family val="3"/>
        <charset val="134"/>
      </rPr>
      <t>面试成绩</t>
    </r>
  </si>
  <si>
    <r>
      <t>面试折合成绩</t>
    </r>
    <r>
      <rPr>
        <b/>
        <sz val="12"/>
        <rFont val="Times New Roman"/>
        <family val="1"/>
      </rPr>
      <t>50%</t>
    </r>
  </si>
  <si>
    <r>
      <rPr>
        <b/>
        <sz val="12"/>
        <rFont val="黑体"/>
        <family val="3"/>
        <charset val="134"/>
      </rPr>
      <t>总成绩</t>
    </r>
  </si>
  <si>
    <t>总成绩排名</t>
  </si>
  <si>
    <t>备注</t>
  </si>
  <si>
    <t>代智</t>
  </si>
  <si>
    <t>男</t>
  </si>
  <si>
    <t>辅导员（男）</t>
  </si>
  <si>
    <t>5411111010702</t>
  </si>
  <si>
    <t>吴强</t>
  </si>
  <si>
    <t>5411111043104</t>
  </si>
  <si>
    <t>姜玖林</t>
  </si>
  <si>
    <t>5411111042707</t>
  </si>
  <si>
    <t>伍鑫</t>
  </si>
  <si>
    <t>5411111041717</t>
  </si>
  <si>
    <t>李成</t>
  </si>
  <si>
    <t>5411111044924</t>
  </si>
  <si>
    <t>递补</t>
  </si>
  <si>
    <t>张加兴</t>
  </si>
  <si>
    <t>5411111044821</t>
  </si>
  <si>
    <t>杨钰婷</t>
  </si>
  <si>
    <t>女</t>
  </si>
  <si>
    <t>辅导员（女）</t>
  </si>
  <si>
    <t>5411111022902</t>
  </si>
  <si>
    <t>王博</t>
  </si>
  <si>
    <t>5411111016406</t>
  </si>
  <si>
    <t>郑思情</t>
  </si>
  <si>
    <t>5411111022627</t>
  </si>
  <si>
    <t>邓艳梅</t>
  </si>
  <si>
    <t>5411111041304</t>
  </si>
  <si>
    <t>-</t>
  </si>
  <si>
    <t>缺考</t>
  </si>
  <si>
    <t>闵慧</t>
  </si>
  <si>
    <t>5411111020521</t>
  </si>
  <si>
    <t>许露梅</t>
  </si>
  <si>
    <t>5411111041009</t>
  </si>
  <si>
    <t>潘红</t>
  </si>
  <si>
    <t>思政教师</t>
  </si>
  <si>
    <t>5411111012609</t>
  </si>
  <si>
    <t>林雅如</t>
  </si>
  <si>
    <t>5411111043630</t>
  </si>
  <si>
    <t>周玉洁</t>
  </si>
  <si>
    <t>5411111032609</t>
  </si>
  <si>
    <t>郑欠欠</t>
  </si>
  <si>
    <t>5411111020605</t>
  </si>
  <si>
    <t>邹双红</t>
  </si>
  <si>
    <t>宣传统战部工作人员</t>
  </si>
  <si>
    <t>5111111100302</t>
  </si>
  <si>
    <t>向婷</t>
  </si>
  <si>
    <t>5111111123515</t>
  </si>
  <si>
    <t>李欣宇</t>
  </si>
  <si>
    <t>5111111122630</t>
  </si>
  <si>
    <t>杨濛</t>
  </si>
  <si>
    <t>文化服务系工作人员</t>
  </si>
  <si>
    <t>5111111092728</t>
  </si>
  <si>
    <t>李梓萌</t>
  </si>
  <si>
    <t>5111111023024</t>
  </si>
  <si>
    <t>贾恬</t>
  </si>
  <si>
    <t>5111111033927</t>
  </si>
  <si>
    <t>詹双临</t>
  </si>
  <si>
    <t>组织部工作人员</t>
  </si>
  <si>
    <t>5111111081724</t>
  </si>
  <si>
    <t>李金钊</t>
  </si>
  <si>
    <t>5111111070710</t>
  </si>
  <si>
    <t>方艳萍</t>
  </si>
  <si>
    <t>5111111024121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</si>
</sst>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6">
    <font>
      <sz val="12"/>
      <name val="宋体"/>
      <charset val="134"/>
    </font>
    <font>
      <sz val="14"/>
      <color theme="1"/>
      <name val="仿宋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方正粗黑宋简体"/>
      <charset val="134"/>
    </font>
    <font>
      <b/>
      <sz val="14"/>
      <color theme="1"/>
      <name val="仿宋"/>
      <family val="3"/>
      <charset val="134"/>
    </font>
    <font>
      <b/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2"/>
      <color rgb="FF000000"/>
      <name val="仿宋"/>
      <family val="3"/>
      <charset val="134"/>
    </font>
    <font>
      <b/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4"/>
      <name val="仿宋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32">
    <xf numFmtId="0" fontId="0" fillId="0" borderId="0" xfId="0">
      <alignment vertical="center"/>
    </xf>
    <xf numFmtId="0" fontId="1" fillId="0" borderId="0" xfId="1" applyFont="1" applyFill="1" applyAlignment="1"/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5" fillId="0" borderId="0" xfId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3" fillId="0" borderId="0" xfId="0" applyFont="1" applyFill="1" applyAlignment="1"/>
    <xf numFmtId="176" fontId="3" fillId="0" borderId="1" xfId="0" quotePrefix="1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0"/>
  <sheetViews>
    <sheetView tabSelected="1" view="pageBreakPreview" zoomScale="80" zoomScaleNormal="70" workbookViewId="0">
      <pane ySplit="5" topLeftCell="A6" activePane="bottomLeft" state="frozen"/>
      <selection pane="bottomLeft" activeCell="O2" sqref="O2"/>
    </sheetView>
  </sheetViews>
  <sheetFormatPr defaultColWidth="9" defaultRowHeight="15.75"/>
  <cols>
    <col min="1" max="1" width="6.625" style="2" customWidth="1"/>
    <col min="2" max="2" width="10.875" style="5" customWidth="1"/>
    <col min="3" max="3" width="8.375" style="2" customWidth="1"/>
    <col min="4" max="4" width="28.875" style="2" customWidth="1"/>
    <col min="5" max="5" width="20.375" style="6" customWidth="1"/>
    <col min="6" max="6" width="10.125" style="7" customWidth="1"/>
    <col min="7" max="7" width="9.625" style="2" customWidth="1"/>
    <col min="8" max="8" width="10" style="8" customWidth="1"/>
    <col min="9" max="9" width="10.375" style="8" customWidth="1"/>
    <col min="10" max="10" width="9.375" style="8" customWidth="1"/>
    <col min="11" max="11" width="13.625" style="2" customWidth="1"/>
    <col min="12" max="12" width="9" style="3"/>
    <col min="13" max="16384" width="9" style="2"/>
  </cols>
  <sheetData>
    <row r="1" spans="1:1638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384" ht="33.950000000000003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384" s="1" customFormat="1" ht="35.1" hidden="1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T3" s="22"/>
      <c r="XEU3" s="22"/>
      <c r="XEV3" s="22"/>
      <c r="XEW3" s="22"/>
      <c r="XEX3" s="22"/>
      <c r="XEY3" s="22"/>
      <c r="XEZ3" s="23"/>
      <c r="XFA3" s="23"/>
      <c r="XFB3" s="23"/>
      <c r="XFC3" s="23"/>
      <c r="XFD3" s="23"/>
    </row>
    <row r="4" spans="1:16384">
      <c r="A4" s="30" t="s">
        <v>2</v>
      </c>
      <c r="B4" s="31" t="s">
        <v>3</v>
      </c>
      <c r="C4" s="30" t="s">
        <v>4</v>
      </c>
      <c r="D4" s="29" t="s">
        <v>5</v>
      </c>
      <c r="E4" s="31" t="s">
        <v>6</v>
      </c>
      <c r="F4" s="29" t="s">
        <v>7</v>
      </c>
      <c r="G4" s="25" t="s">
        <v>8</v>
      </c>
      <c r="H4" s="26" t="s">
        <v>9</v>
      </c>
      <c r="I4" s="25" t="s">
        <v>10</v>
      </c>
      <c r="J4" s="26" t="s">
        <v>11</v>
      </c>
      <c r="K4" s="25" t="s">
        <v>12</v>
      </c>
      <c r="L4" s="27" t="s">
        <v>13</v>
      </c>
    </row>
    <row r="5" spans="1:16384" ht="23.1" customHeight="1">
      <c r="A5" s="30"/>
      <c r="B5" s="30"/>
      <c r="C5" s="30"/>
      <c r="D5" s="29"/>
      <c r="E5" s="30"/>
      <c r="F5" s="29"/>
      <c r="G5" s="26"/>
      <c r="H5" s="26"/>
      <c r="I5" s="26"/>
      <c r="J5" s="26"/>
      <c r="K5" s="26"/>
      <c r="L5" s="26"/>
    </row>
    <row r="6" spans="1:16384" s="3" customFormat="1" ht="27" customHeight="1">
      <c r="A6" s="10">
        <v>1</v>
      </c>
      <c r="B6" s="11" t="s">
        <v>14</v>
      </c>
      <c r="C6" s="11" t="s">
        <v>15</v>
      </c>
      <c r="D6" s="11" t="s">
        <v>16</v>
      </c>
      <c r="E6" s="24" t="s">
        <v>17</v>
      </c>
      <c r="F6" s="12">
        <v>74</v>
      </c>
      <c r="G6" s="12">
        <f t="shared" ref="G6:G8" si="0">F6/2</f>
        <v>37</v>
      </c>
      <c r="H6" s="12">
        <v>85.67</v>
      </c>
      <c r="I6" s="12">
        <f t="shared" ref="I6:I8" si="1">H6*0.5</f>
        <v>42.835000000000001</v>
      </c>
      <c r="J6" s="12">
        <f t="shared" ref="J6:J8" si="2">I6+G6</f>
        <v>79.835000000000008</v>
      </c>
      <c r="K6" s="10">
        <f t="shared" ref="K6:K11" si="3">RANK(J6,$J$6:$J$11)</f>
        <v>1</v>
      </c>
      <c r="L6" s="21"/>
    </row>
    <row r="7" spans="1:16384" s="3" customFormat="1" ht="27" customHeight="1">
      <c r="A7" s="10">
        <v>2</v>
      </c>
      <c r="B7" s="13" t="s">
        <v>18</v>
      </c>
      <c r="C7" s="14" t="s">
        <v>15</v>
      </c>
      <c r="D7" s="14" t="s">
        <v>16</v>
      </c>
      <c r="E7" s="24" t="s">
        <v>19</v>
      </c>
      <c r="F7" s="15">
        <v>62</v>
      </c>
      <c r="G7" s="15">
        <f t="shared" si="0"/>
        <v>31</v>
      </c>
      <c r="H7" s="12">
        <v>76.67</v>
      </c>
      <c r="I7" s="12">
        <f t="shared" si="1"/>
        <v>38.335000000000001</v>
      </c>
      <c r="J7" s="12">
        <f t="shared" si="2"/>
        <v>69.335000000000008</v>
      </c>
      <c r="K7" s="10">
        <f t="shared" si="3"/>
        <v>2</v>
      </c>
      <c r="L7" s="21"/>
    </row>
    <row r="8" spans="1:16384" s="3" customFormat="1" ht="27" customHeight="1">
      <c r="A8" s="10">
        <v>3</v>
      </c>
      <c r="B8" s="13" t="s">
        <v>20</v>
      </c>
      <c r="C8" s="14" t="s">
        <v>15</v>
      </c>
      <c r="D8" s="14" t="s">
        <v>16</v>
      </c>
      <c r="E8" s="24" t="s">
        <v>21</v>
      </c>
      <c r="F8" s="15">
        <v>57</v>
      </c>
      <c r="G8" s="15">
        <f t="shared" si="0"/>
        <v>28.5</v>
      </c>
      <c r="H8" s="12">
        <v>79</v>
      </c>
      <c r="I8" s="12">
        <f t="shared" si="1"/>
        <v>39.5</v>
      </c>
      <c r="J8" s="12">
        <f t="shared" si="2"/>
        <v>68</v>
      </c>
      <c r="K8" s="10">
        <f t="shared" si="3"/>
        <v>3</v>
      </c>
      <c r="L8" s="21"/>
    </row>
    <row r="9" spans="1:16384" s="3" customFormat="1" ht="27" customHeight="1">
      <c r="A9" s="10">
        <v>4</v>
      </c>
      <c r="B9" s="13" t="s">
        <v>22</v>
      </c>
      <c r="C9" s="14" t="s">
        <v>15</v>
      </c>
      <c r="D9" s="14" t="s">
        <v>16</v>
      </c>
      <c r="E9" s="24" t="s">
        <v>23</v>
      </c>
      <c r="F9" s="15">
        <v>57</v>
      </c>
      <c r="G9" s="15">
        <f t="shared" ref="G9:G30" si="4">F9/2</f>
        <v>28.5</v>
      </c>
      <c r="H9" s="12">
        <v>76.33</v>
      </c>
      <c r="I9" s="12">
        <f t="shared" ref="I9:I14" si="5">H9*0.5</f>
        <v>38.164999999999999</v>
      </c>
      <c r="J9" s="12">
        <f t="shared" ref="J9:J14" si="6">I9+G9</f>
        <v>66.664999999999992</v>
      </c>
      <c r="K9" s="10">
        <f t="shared" si="3"/>
        <v>4</v>
      </c>
      <c r="L9" s="21"/>
    </row>
    <row r="10" spans="1:16384" s="3" customFormat="1" ht="27" customHeight="1">
      <c r="A10" s="10">
        <v>5</v>
      </c>
      <c r="B10" s="16" t="s">
        <v>24</v>
      </c>
      <c r="C10" s="14" t="s">
        <v>15</v>
      </c>
      <c r="D10" s="14" t="s">
        <v>16</v>
      </c>
      <c r="E10" s="24" t="s">
        <v>25</v>
      </c>
      <c r="F10" s="15">
        <v>50.5</v>
      </c>
      <c r="G10" s="15">
        <f t="shared" si="4"/>
        <v>25.25</v>
      </c>
      <c r="H10" s="12">
        <v>81.33</v>
      </c>
      <c r="I10" s="12">
        <f t="shared" si="5"/>
        <v>40.664999999999999</v>
      </c>
      <c r="J10" s="12">
        <f t="shared" si="6"/>
        <v>65.914999999999992</v>
      </c>
      <c r="K10" s="10">
        <f t="shared" si="3"/>
        <v>5</v>
      </c>
      <c r="L10" s="21" t="s">
        <v>26</v>
      </c>
    </row>
    <row r="11" spans="1:16384" s="3" customFormat="1" ht="27" customHeight="1">
      <c r="A11" s="10">
        <v>6</v>
      </c>
      <c r="B11" s="16" t="s">
        <v>27</v>
      </c>
      <c r="C11" s="14" t="s">
        <v>15</v>
      </c>
      <c r="D11" s="14" t="s">
        <v>16</v>
      </c>
      <c r="E11" s="24" t="s">
        <v>28</v>
      </c>
      <c r="F11" s="15">
        <v>50</v>
      </c>
      <c r="G11" s="15">
        <f t="shared" si="4"/>
        <v>25</v>
      </c>
      <c r="H11" s="12">
        <v>81.33</v>
      </c>
      <c r="I11" s="12">
        <f t="shared" si="5"/>
        <v>40.664999999999999</v>
      </c>
      <c r="J11" s="12">
        <f t="shared" si="6"/>
        <v>65.664999999999992</v>
      </c>
      <c r="K11" s="10">
        <f t="shared" si="3"/>
        <v>6</v>
      </c>
      <c r="L11" s="21" t="s">
        <v>26</v>
      </c>
    </row>
    <row r="12" spans="1:16384" s="3" customFormat="1" ht="27" customHeight="1">
      <c r="A12" s="10">
        <v>7</v>
      </c>
      <c r="B12" s="13" t="s">
        <v>29</v>
      </c>
      <c r="C12" s="14" t="s">
        <v>30</v>
      </c>
      <c r="D12" s="14" t="s">
        <v>31</v>
      </c>
      <c r="E12" s="24" t="s">
        <v>32</v>
      </c>
      <c r="F12" s="15">
        <v>77.5</v>
      </c>
      <c r="G12" s="15">
        <f t="shared" si="4"/>
        <v>38.75</v>
      </c>
      <c r="H12" s="12">
        <v>82.33</v>
      </c>
      <c r="I12" s="12">
        <f t="shared" si="5"/>
        <v>41.164999999999999</v>
      </c>
      <c r="J12" s="12">
        <f t="shared" si="6"/>
        <v>79.914999999999992</v>
      </c>
      <c r="K12" s="10">
        <f>RANK(J12,$J$12:$J$17)</f>
        <v>1</v>
      </c>
      <c r="L12" s="21"/>
    </row>
    <row r="13" spans="1:16384" s="3" customFormat="1" ht="27" customHeight="1">
      <c r="A13" s="10">
        <v>8</v>
      </c>
      <c r="B13" s="13" t="s">
        <v>33</v>
      </c>
      <c r="C13" s="14" t="s">
        <v>30</v>
      </c>
      <c r="D13" s="14" t="s">
        <v>31</v>
      </c>
      <c r="E13" s="24" t="s">
        <v>34</v>
      </c>
      <c r="F13" s="15">
        <v>71.5</v>
      </c>
      <c r="G13" s="15">
        <f t="shared" si="4"/>
        <v>35.75</v>
      </c>
      <c r="H13" s="12">
        <v>84.67</v>
      </c>
      <c r="I13" s="12">
        <f t="shared" si="5"/>
        <v>42.335000000000001</v>
      </c>
      <c r="J13" s="12">
        <f t="shared" si="6"/>
        <v>78.085000000000008</v>
      </c>
      <c r="K13" s="10">
        <f>RANK(J13,$J$12:$J$17)</f>
        <v>2</v>
      </c>
      <c r="L13" s="21"/>
    </row>
    <row r="14" spans="1:16384" s="3" customFormat="1" ht="27" customHeight="1">
      <c r="A14" s="10">
        <v>9</v>
      </c>
      <c r="B14" s="13" t="s">
        <v>35</v>
      </c>
      <c r="C14" s="14" t="s">
        <v>30</v>
      </c>
      <c r="D14" s="14" t="s">
        <v>31</v>
      </c>
      <c r="E14" s="24" t="s">
        <v>36</v>
      </c>
      <c r="F14" s="15">
        <v>68</v>
      </c>
      <c r="G14" s="15">
        <f t="shared" si="4"/>
        <v>34</v>
      </c>
      <c r="H14" s="12">
        <v>78.83</v>
      </c>
      <c r="I14" s="12">
        <f t="shared" si="5"/>
        <v>39.414999999999999</v>
      </c>
      <c r="J14" s="12">
        <f t="shared" si="6"/>
        <v>73.414999999999992</v>
      </c>
      <c r="K14" s="10">
        <f>RANK(J14,$J$12:$J$17)</f>
        <v>3</v>
      </c>
      <c r="L14" s="21"/>
    </row>
    <row r="15" spans="1:16384" s="3" customFormat="1" ht="27" customHeight="1">
      <c r="A15" s="10">
        <v>10</v>
      </c>
      <c r="B15" s="13" t="s">
        <v>37</v>
      </c>
      <c r="C15" s="14" t="s">
        <v>30</v>
      </c>
      <c r="D15" s="14" t="s">
        <v>31</v>
      </c>
      <c r="E15" s="24" t="s">
        <v>38</v>
      </c>
      <c r="F15" s="15">
        <v>70</v>
      </c>
      <c r="G15" s="15">
        <f t="shared" si="4"/>
        <v>35</v>
      </c>
      <c r="H15" s="12" t="s">
        <v>39</v>
      </c>
      <c r="I15" s="12" t="s">
        <v>39</v>
      </c>
      <c r="J15" s="12" t="s">
        <v>39</v>
      </c>
      <c r="K15" s="10"/>
      <c r="L15" s="21" t="s">
        <v>40</v>
      </c>
    </row>
    <row r="16" spans="1:16384" s="3" customFormat="1" ht="27" customHeight="1">
      <c r="A16" s="10">
        <v>11</v>
      </c>
      <c r="B16" s="13" t="s">
        <v>41</v>
      </c>
      <c r="C16" s="14" t="s">
        <v>30</v>
      </c>
      <c r="D16" s="14" t="s">
        <v>31</v>
      </c>
      <c r="E16" s="24" t="s">
        <v>42</v>
      </c>
      <c r="F16" s="15">
        <v>69</v>
      </c>
      <c r="G16" s="15">
        <f t="shared" si="4"/>
        <v>34.5</v>
      </c>
      <c r="H16" s="12" t="s">
        <v>39</v>
      </c>
      <c r="I16" s="12" t="s">
        <v>39</v>
      </c>
      <c r="J16" s="12" t="s">
        <v>39</v>
      </c>
      <c r="K16" s="10"/>
      <c r="L16" s="21" t="s">
        <v>40</v>
      </c>
    </row>
    <row r="17" spans="1:13" s="3" customFormat="1" ht="27" customHeight="1">
      <c r="A17" s="10">
        <v>12</v>
      </c>
      <c r="B17" s="13" t="s">
        <v>43</v>
      </c>
      <c r="C17" s="14" t="s">
        <v>30</v>
      </c>
      <c r="D17" s="14" t="s">
        <v>31</v>
      </c>
      <c r="E17" s="24" t="s">
        <v>44</v>
      </c>
      <c r="F17" s="15">
        <v>68</v>
      </c>
      <c r="G17" s="15">
        <f t="shared" si="4"/>
        <v>34</v>
      </c>
      <c r="H17" s="12" t="s">
        <v>39</v>
      </c>
      <c r="I17" s="12" t="s">
        <v>39</v>
      </c>
      <c r="J17" s="12" t="s">
        <v>39</v>
      </c>
      <c r="K17" s="10"/>
      <c r="L17" s="21" t="s">
        <v>40</v>
      </c>
    </row>
    <row r="18" spans="1:13" s="3" customFormat="1" ht="27" customHeight="1">
      <c r="A18" s="10">
        <v>13</v>
      </c>
      <c r="B18" s="13" t="s">
        <v>45</v>
      </c>
      <c r="C18" s="14" t="s">
        <v>30</v>
      </c>
      <c r="D18" s="14" t="s">
        <v>46</v>
      </c>
      <c r="E18" s="24" t="s">
        <v>47</v>
      </c>
      <c r="F18" s="15">
        <v>68</v>
      </c>
      <c r="G18" s="15">
        <f t="shared" si="4"/>
        <v>34</v>
      </c>
      <c r="H18" s="12">
        <v>87.36</v>
      </c>
      <c r="I18" s="12">
        <f t="shared" ref="I18:I30" si="7">H18*0.5</f>
        <v>43.68</v>
      </c>
      <c r="J18" s="12">
        <f t="shared" ref="J18:J30" si="8">I18+G18</f>
        <v>77.680000000000007</v>
      </c>
      <c r="K18" s="10">
        <f>RANK(J18,$J$18:$J$21)</f>
        <v>1</v>
      </c>
      <c r="L18" s="21"/>
    </row>
    <row r="19" spans="1:13" s="3" customFormat="1" ht="27" customHeight="1">
      <c r="A19" s="10">
        <v>14</v>
      </c>
      <c r="B19" s="13" t="s">
        <v>48</v>
      </c>
      <c r="C19" s="14" t="s">
        <v>30</v>
      </c>
      <c r="D19" s="14" t="s">
        <v>46</v>
      </c>
      <c r="E19" s="24" t="s">
        <v>49</v>
      </c>
      <c r="F19" s="15">
        <v>68</v>
      </c>
      <c r="G19" s="15">
        <f t="shared" si="4"/>
        <v>34</v>
      </c>
      <c r="H19" s="12">
        <v>84.44</v>
      </c>
      <c r="I19" s="12">
        <f t="shared" si="7"/>
        <v>42.22</v>
      </c>
      <c r="J19" s="12">
        <f t="shared" si="8"/>
        <v>76.22</v>
      </c>
      <c r="K19" s="10">
        <f>RANK(J19,$J$18:$J$21)</f>
        <v>2</v>
      </c>
      <c r="L19" s="21"/>
    </row>
    <row r="20" spans="1:13" s="3" customFormat="1" ht="27" customHeight="1">
      <c r="A20" s="10">
        <v>15</v>
      </c>
      <c r="B20" s="17" t="s">
        <v>50</v>
      </c>
      <c r="C20" s="14" t="s">
        <v>30</v>
      </c>
      <c r="D20" s="14" t="s">
        <v>46</v>
      </c>
      <c r="E20" s="24" t="s">
        <v>51</v>
      </c>
      <c r="F20" s="15">
        <v>65</v>
      </c>
      <c r="G20" s="15">
        <f t="shared" si="4"/>
        <v>32.5</v>
      </c>
      <c r="H20" s="12">
        <v>83.91</v>
      </c>
      <c r="I20" s="12">
        <f t="shared" si="7"/>
        <v>41.954999999999998</v>
      </c>
      <c r="J20" s="12">
        <f t="shared" si="8"/>
        <v>74.454999999999998</v>
      </c>
      <c r="K20" s="10">
        <f>RANK(J20,$J$18:$J$21)</f>
        <v>3</v>
      </c>
      <c r="L20" s="21" t="s">
        <v>26</v>
      </c>
    </row>
    <row r="21" spans="1:13" s="3" customFormat="1" ht="27" customHeight="1">
      <c r="A21" s="10">
        <v>16</v>
      </c>
      <c r="B21" s="17" t="s">
        <v>52</v>
      </c>
      <c r="C21" s="14" t="s">
        <v>30</v>
      </c>
      <c r="D21" s="14" t="s">
        <v>46</v>
      </c>
      <c r="E21" s="24" t="s">
        <v>53</v>
      </c>
      <c r="F21" s="15">
        <v>65</v>
      </c>
      <c r="G21" s="15">
        <f t="shared" si="4"/>
        <v>32.5</v>
      </c>
      <c r="H21" s="12">
        <v>81.93</v>
      </c>
      <c r="I21" s="12">
        <f t="shared" si="7"/>
        <v>40.965000000000003</v>
      </c>
      <c r="J21" s="12">
        <f t="shared" si="8"/>
        <v>73.465000000000003</v>
      </c>
      <c r="K21" s="10">
        <f>RANK(J21,$J$18:$J$21)</f>
        <v>4</v>
      </c>
      <c r="L21" s="21" t="s">
        <v>26</v>
      </c>
    </row>
    <row r="22" spans="1:13" s="3" customFormat="1" ht="27" customHeight="1">
      <c r="A22" s="10">
        <v>17</v>
      </c>
      <c r="B22" s="13" t="s">
        <v>54</v>
      </c>
      <c r="C22" s="14" t="s">
        <v>30</v>
      </c>
      <c r="D22" s="14" t="s">
        <v>55</v>
      </c>
      <c r="E22" s="24" t="s">
        <v>56</v>
      </c>
      <c r="F22" s="15">
        <v>70.900000000000006</v>
      </c>
      <c r="G22" s="15">
        <f t="shared" si="4"/>
        <v>35.450000000000003</v>
      </c>
      <c r="H22" s="12">
        <v>85.67</v>
      </c>
      <c r="I22" s="12">
        <f t="shared" si="7"/>
        <v>42.835000000000001</v>
      </c>
      <c r="J22" s="12">
        <f t="shared" si="8"/>
        <v>78.284999999999997</v>
      </c>
      <c r="K22" s="10">
        <f>RANK(J22,$J$22:$J$24)</f>
        <v>1</v>
      </c>
      <c r="L22" s="21"/>
    </row>
    <row r="23" spans="1:13" s="3" customFormat="1" ht="27" customHeight="1">
      <c r="A23" s="10">
        <v>18</v>
      </c>
      <c r="B23" s="13" t="s">
        <v>57</v>
      </c>
      <c r="C23" s="14" t="s">
        <v>30</v>
      </c>
      <c r="D23" s="14" t="s">
        <v>55</v>
      </c>
      <c r="E23" s="24" t="s">
        <v>58</v>
      </c>
      <c r="F23" s="15">
        <v>61.6</v>
      </c>
      <c r="G23" s="15">
        <f t="shared" si="4"/>
        <v>30.8</v>
      </c>
      <c r="H23" s="12">
        <v>80.67</v>
      </c>
      <c r="I23" s="12">
        <f t="shared" si="7"/>
        <v>40.335000000000001</v>
      </c>
      <c r="J23" s="12">
        <f t="shared" si="8"/>
        <v>71.135000000000005</v>
      </c>
      <c r="K23" s="10">
        <f>RANK(J23,$J$22:$J$24)</f>
        <v>2</v>
      </c>
      <c r="L23" s="21"/>
    </row>
    <row r="24" spans="1:13" s="4" customFormat="1" ht="27" customHeight="1">
      <c r="A24" s="10">
        <v>19</v>
      </c>
      <c r="B24" s="13" t="s">
        <v>59</v>
      </c>
      <c r="C24" s="14" t="s">
        <v>30</v>
      </c>
      <c r="D24" s="14" t="s">
        <v>55</v>
      </c>
      <c r="E24" s="24" t="s">
        <v>60</v>
      </c>
      <c r="F24" s="15">
        <v>58.9</v>
      </c>
      <c r="G24" s="15">
        <f t="shared" si="4"/>
        <v>29.45</v>
      </c>
      <c r="H24" s="12">
        <v>82</v>
      </c>
      <c r="I24" s="12">
        <f t="shared" si="7"/>
        <v>41</v>
      </c>
      <c r="J24" s="12">
        <f t="shared" si="8"/>
        <v>70.45</v>
      </c>
      <c r="K24" s="10">
        <f>RANK(J24,$J$22:$J$24)</f>
        <v>3</v>
      </c>
      <c r="L24" s="21"/>
      <c r="M24" s="3"/>
    </row>
    <row r="25" spans="1:13" s="3" customFormat="1" ht="24.95" customHeight="1">
      <c r="A25" s="10">
        <v>20</v>
      </c>
      <c r="B25" s="13" t="s">
        <v>61</v>
      </c>
      <c r="C25" s="14" t="s">
        <v>30</v>
      </c>
      <c r="D25" s="14" t="s">
        <v>62</v>
      </c>
      <c r="E25" s="24" t="s">
        <v>63</v>
      </c>
      <c r="F25" s="15">
        <v>64.7</v>
      </c>
      <c r="G25" s="15">
        <f t="shared" si="4"/>
        <v>32.35</v>
      </c>
      <c r="H25" s="12">
        <v>86.67</v>
      </c>
      <c r="I25" s="12">
        <f t="shared" si="7"/>
        <v>43.335000000000001</v>
      </c>
      <c r="J25" s="12">
        <f t="shared" si="8"/>
        <v>75.685000000000002</v>
      </c>
      <c r="K25" s="10">
        <v>1</v>
      </c>
      <c r="L25" s="21"/>
    </row>
    <row r="26" spans="1:13" s="3" customFormat="1" ht="27" customHeight="1">
      <c r="A26" s="10">
        <v>21</v>
      </c>
      <c r="B26" s="13" t="s">
        <v>64</v>
      </c>
      <c r="C26" s="14" t="s">
        <v>30</v>
      </c>
      <c r="D26" s="14" t="s">
        <v>62</v>
      </c>
      <c r="E26" s="24" t="s">
        <v>65</v>
      </c>
      <c r="F26" s="15">
        <v>66.2</v>
      </c>
      <c r="G26" s="15">
        <f t="shared" si="4"/>
        <v>33.1</v>
      </c>
      <c r="H26" s="12">
        <v>80.33</v>
      </c>
      <c r="I26" s="12">
        <f t="shared" si="7"/>
        <v>40.164999999999999</v>
      </c>
      <c r="J26" s="12">
        <f t="shared" si="8"/>
        <v>73.265000000000001</v>
      </c>
      <c r="K26" s="10">
        <v>2</v>
      </c>
      <c r="L26" s="21"/>
    </row>
    <row r="27" spans="1:13" s="3" customFormat="1" ht="24.95" customHeight="1">
      <c r="A27" s="10">
        <v>22</v>
      </c>
      <c r="B27" s="13" t="s">
        <v>66</v>
      </c>
      <c r="C27" s="14" t="s">
        <v>15</v>
      </c>
      <c r="D27" s="14" t="s">
        <v>62</v>
      </c>
      <c r="E27" s="24" t="s">
        <v>67</v>
      </c>
      <c r="F27" s="15">
        <v>64.400000000000006</v>
      </c>
      <c r="G27" s="15">
        <f t="shared" si="4"/>
        <v>32.200000000000003</v>
      </c>
      <c r="H27" s="12">
        <v>75.67</v>
      </c>
      <c r="I27" s="12">
        <f t="shared" si="7"/>
        <v>37.835000000000001</v>
      </c>
      <c r="J27" s="12">
        <f t="shared" si="8"/>
        <v>70.034999999999997</v>
      </c>
      <c r="K27" s="10">
        <v>3</v>
      </c>
      <c r="L27" s="21"/>
    </row>
    <row r="28" spans="1:13" s="3" customFormat="1" ht="24.95" customHeight="1">
      <c r="A28" s="10">
        <v>23</v>
      </c>
      <c r="B28" s="13" t="s">
        <v>68</v>
      </c>
      <c r="C28" s="14" t="s">
        <v>30</v>
      </c>
      <c r="D28" s="14" t="s">
        <v>69</v>
      </c>
      <c r="E28" s="24" t="s">
        <v>70</v>
      </c>
      <c r="F28" s="15">
        <v>61.2</v>
      </c>
      <c r="G28" s="15">
        <f t="shared" si="4"/>
        <v>30.6</v>
      </c>
      <c r="H28" s="12">
        <v>80.67</v>
      </c>
      <c r="I28" s="12">
        <f t="shared" si="7"/>
        <v>40.335000000000001</v>
      </c>
      <c r="J28" s="12">
        <f t="shared" si="8"/>
        <v>70.935000000000002</v>
      </c>
      <c r="K28" s="10">
        <f>RANK(J28,$J$28:$J$30)</f>
        <v>1</v>
      </c>
      <c r="L28" s="21"/>
    </row>
    <row r="29" spans="1:13" s="3" customFormat="1" ht="24.95" customHeight="1">
      <c r="A29" s="10">
        <v>24</v>
      </c>
      <c r="B29" s="16" t="s">
        <v>71</v>
      </c>
      <c r="C29" s="14" t="s">
        <v>15</v>
      </c>
      <c r="D29" s="14" t="s">
        <v>69</v>
      </c>
      <c r="E29" s="18" t="s">
        <v>72</v>
      </c>
      <c r="F29" s="19">
        <v>57.3</v>
      </c>
      <c r="G29" s="15">
        <f t="shared" si="4"/>
        <v>28.65</v>
      </c>
      <c r="H29" s="12">
        <v>81</v>
      </c>
      <c r="I29" s="12">
        <f t="shared" si="7"/>
        <v>40.5</v>
      </c>
      <c r="J29" s="12">
        <f t="shared" si="8"/>
        <v>69.150000000000006</v>
      </c>
      <c r="K29" s="10">
        <f>RANK(J29,$J$28:$J$30)</f>
        <v>2</v>
      </c>
      <c r="L29" s="21" t="s">
        <v>26</v>
      </c>
    </row>
    <row r="30" spans="1:13" s="3" customFormat="1" ht="24.95" customHeight="1">
      <c r="A30" s="10">
        <v>25</v>
      </c>
      <c r="B30" s="13" t="s">
        <v>73</v>
      </c>
      <c r="C30" s="14" t="s">
        <v>30</v>
      </c>
      <c r="D30" s="14" t="s">
        <v>69</v>
      </c>
      <c r="E30" s="24" t="s">
        <v>74</v>
      </c>
      <c r="F30" s="15">
        <v>60.4</v>
      </c>
      <c r="G30" s="15">
        <f t="shared" si="4"/>
        <v>30.2</v>
      </c>
      <c r="H30" s="12">
        <v>77.17</v>
      </c>
      <c r="I30" s="12">
        <f t="shared" si="7"/>
        <v>38.585000000000001</v>
      </c>
      <c r="J30" s="12">
        <f t="shared" si="8"/>
        <v>68.784999999999997</v>
      </c>
      <c r="K30" s="10">
        <f>RANK(J30,$J$28:$J$30)</f>
        <v>3</v>
      </c>
      <c r="L30" s="21"/>
    </row>
  </sheetData>
  <sortState ref="A3:L30">
    <sortCondition ref="A28"/>
  </sortState>
  <mergeCells count="13">
    <mergeCell ref="K4:K5"/>
    <mergeCell ref="L4:L5"/>
    <mergeCell ref="A1:L2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15" type="noConversion"/>
  <conditionalFormatting sqref="B8">
    <cfRule type="duplicateValues" dxfId="8" priority="3"/>
    <cfRule type="duplicateValues" dxfId="7" priority="2"/>
    <cfRule type="duplicateValues" dxfId="6" priority="1"/>
  </conditionalFormatting>
  <conditionalFormatting sqref="B20">
    <cfRule type="duplicateValues" dxfId="5" priority="5"/>
  </conditionalFormatting>
  <conditionalFormatting sqref="B21">
    <cfRule type="duplicateValues" dxfId="4" priority="6"/>
  </conditionalFormatting>
  <conditionalFormatting sqref="B4:B5">
    <cfRule type="duplicateValues" dxfId="3" priority="9"/>
  </conditionalFormatting>
  <conditionalFormatting sqref="B1:B5 B7 B9:B30">
    <cfRule type="duplicateValues" dxfId="2" priority="8"/>
  </conditionalFormatting>
  <conditionalFormatting sqref="B1:B7 B9:B30">
    <cfRule type="duplicateValues" dxfId="1" priority="4"/>
    <cfRule type="duplicateValues" dxfId="0" priority="7"/>
  </conditionalFormatting>
  <printOptions horizontalCentered="1"/>
  <pageMargins left="0.59027777777777801" right="0.43263888888888902" top="0.78680555555555598" bottom="0.62986111111111098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成绩20231217</vt:lpstr>
      <vt:lpstr>成绩20231217!Print_Area</vt:lpstr>
      <vt:lpstr>成绩20231217!Print_Titles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2021-03-13T08:32:00Z</dcterms:created>
  <dcterms:modified xsi:type="dcterms:W3CDTF">2023-12-18T08:33:27Z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6A9EFB5E7A834E098817BABF5D6487E0_13</vt:lpwstr>
  </property>
  <property fmtid="{D5CDD505-2E9C-101B-9397-08002B2CF9AE}" pid="4" name="KSOReadingLayout">
    <vt:bool>true</vt:bool>
  </property>
</Properties>
</file>