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000"/>
  </bookViews>
  <sheets>
    <sheet name="总成绩与体检人员" sheetId="2" r:id="rId1"/>
  </sheets>
  <definedNames>
    <definedName name="_xlnm._FilterDatabase" localSheetId="0" hidden="1">总成绩与体检人员!$A$2:$AC$42</definedName>
    <definedName name="_xlnm.Print_Titles" localSheetId="0">总成绩与体检人员!$1:$2</definedName>
  </definedNames>
  <calcPr calcId="144525"/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L12" i="2" s="1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L28" i="2" s="1"/>
  <c r="I29" i="2"/>
  <c r="I30" i="2"/>
  <c r="I31" i="2"/>
  <c r="I32" i="2"/>
  <c r="I33" i="2"/>
  <c r="I34" i="2"/>
  <c r="L34" i="2" s="1"/>
  <c r="I35" i="2"/>
  <c r="I36" i="2"/>
  <c r="I37" i="2"/>
  <c r="I38" i="2"/>
  <c r="L38" i="2" s="1"/>
  <c r="I39" i="2"/>
  <c r="I40" i="2"/>
  <c r="I41" i="2"/>
  <c r="I42" i="2"/>
  <c r="I3" i="2"/>
  <c r="K4" i="2"/>
  <c r="K41" i="2"/>
  <c r="L41" i="2" s="1"/>
  <c r="K40" i="2"/>
  <c r="K42" i="2"/>
  <c r="K38" i="2"/>
  <c r="K39" i="2"/>
  <c r="L39" i="2"/>
  <c r="K37" i="2"/>
  <c r="L37" i="2" s="1"/>
  <c r="K36" i="2"/>
  <c r="K35" i="2"/>
  <c r="K34" i="2"/>
  <c r="K28" i="2"/>
  <c r="K29" i="2"/>
  <c r="L29" i="2"/>
  <c r="K31" i="2"/>
  <c r="L31" i="2" s="1"/>
  <c r="K32" i="2"/>
  <c r="L32" i="2"/>
  <c r="K30" i="2"/>
  <c r="K24" i="2"/>
  <c r="L24" i="2" s="1"/>
  <c r="K23" i="2"/>
  <c r="L23" i="2"/>
  <c r="K22" i="2"/>
  <c r="K21" i="2"/>
  <c r="K25" i="2"/>
  <c r="K20" i="2"/>
  <c r="K19" i="2"/>
  <c r="K17" i="2"/>
  <c r="K16" i="2"/>
  <c r="L16" i="2" s="1"/>
  <c r="K18" i="2"/>
  <c r="K15" i="2"/>
  <c r="K14" i="2"/>
  <c r="K13" i="2"/>
  <c r="K12" i="2"/>
  <c r="K11" i="2"/>
  <c r="K10" i="2"/>
  <c r="K9" i="2"/>
  <c r="L9" i="2"/>
  <c r="K8" i="2"/>
  <c r="L8" i="2"/>
  <c r="K7" i="2"/>
  <c r="K6" i="2"/>
  <c r="K5" i="2"/>
  <c r="L10" i="2" l="1"/>
  <c r="L14" i="2"/>
  <c r="L4" i="2"/>
  <c r="L21" i="2"/>
  <c r="L5" i="2"/>
  <c r="L6" i="2"/>
  <c r="L25" i="2"/>
  <c r="L11" i="2"/>
  <c r="L22" i="2"/>
  <c r="L35" i="2"/>
  <c r="L42" i="2"/>
  <c r="L20" i="2"/>
  <c r="L36" i="2"/>
  <c r="L17" i="2"/>
  <c r="L7" i="2"/>
  <c r="L15" i="2"/>
  <c r="L19" i="2"/>
  <c r="L40" i="2"/>
  <c r="L18" i="2"/>
  <c r="L13" i="2"/>
  <c r="L30" i="2"/>
</calcChain>
</file>

<file path=xl/sharedStrings.xml><?xml version="1.0" encoding="utf-8"?>
<sst xmlns="http://schemas.openxmlformats.org/spreadsheetml/2006/main" count="272" uniqueCount="121">
  <si>
    <t>四川电信实业集团有限责任公司下属事业单位2023年下半年公开招聘工作人员考试总成绩及排名和参加体检人员名单</t>
  </si>
  <si>
    <t>招聘单位</t>
  </si>
  <si>
    <t>岗位名称</t>
  </si>
  <si>
    <t>姓名</t>
  </si>
  <si>
    <t>准考证号</t>
  </si>
  <si>
    <t>岗位编码</t>
  </si>
  <si>
    <t>公共科目笔试成绩</t>
  </si>
  <si>
    <t>政策性加分</t>
  </si>
  <si>
    <t>笔试
总成绩</t>
  </si>
  <si>
    <t>笔试折合成绩（40%）</t>
  </si>
  <si>
    <t>面试成绩</t>
  </si>
  <si>
    <t>面试折合成绩（60%）</t>
  </si>
  <si>
    <t>考试总成绩</t>
  </si>
  <si>
    <t>岗位排名</t>
  </si>
  <si>
    <t>是否参加体检</t>
  </si>
  <si>
    <t>备注</t>
  </si>
  <si>
    <t>四川邮电职业技术学院</t>
  </si>
  <si>
    <t>嵌入式技术专任教师</t>
  </si>
  <si>
    <t>陈婷</t>
  </si>
  <si>
    <t>2351210502313</t>
  </si>
  <si>
    <t>03501001</t>
  </si>
  <si>
    <t>缺考</t>
  </si>
  <si>
    <t>——</t>
  </si>
  <si>
    <t>否</t>
  </si>
  <si>
    <t>程序设计专任教师</t>
  </si>
  <si>
    <t>邵鑫博</t>
  </si>
  <si>
    <t>2351212408214</t>
  </si>
  <si>
    <t>03501002</t>
  </si>
  <si>
    <t>是</t>
  </si>
  <si>
    <t>邹静</t>
  </si>
  <si>
    <t>2351210103520</t>
  </si>
  <si>
    <t>周铮</t>
  </si>
  <si>
    <t>2351211302629</t>
  </si>
  <si>
    <t>大数据技术专任教师</t>
  </si>
  <si>
    <t>王慧慧</t>
  </si>
  <si>
    <t>2351210502524</t>
  </si>
  <si>
    <t>03501006</t>
  </si>
  <si>
    <t>王尧山</t>
  </si>
  <si>
    <t>2351211503122</t>
  </si>
  <si>
    <t>程乾</t>
  </si>
  <si>
    <t>2351210704524</t>
  </si>
  <si>
    <t>罗云芬</t>
  </si>
  <si>
    <t>2351211709710</t>
  </si>
  <si>
    <t>易川铭</t>
  </si>
  <si>
    <t>2351211603829</t>
  </si>
  <si>
    <t>谭圣于</t>
  </si>
  <si>
    <t>2351212412816</t>
  </si>
  <si>
    <t>数字媒体技术专任教师</t>
  </si>
  <si>
    <t>刘一凡</t>
  </si>
  <si>
    <t>2351211305801</t>
  </si>
  <si>
    <t>03501007</t>
  </si>
  <si>
    <t>李奇阳</t>
  </si>
  <si>
    <t>2351210607026</t>
  </si>
  <si>
    <t>胡嵩睿</t>
  </si>
  <si>
    <t>2351211506113</t>
  </si>
  <si>
    <t>现代物业管理专任教师</t>
  </si>
  <si>
    <t>杨洁</t>
  </si>
  <si>
    <t>2351211900727</t>
  </si>
  <si>
    <t>03501008</t>
  </si>
  <si>
    <t>孙艺菲</t>
  </si>
  <si>
    <t>2351212209023</t>
  </si>
  <si>
    <t>童宇</t>
  </si>
  <si>
    <t>2351211410416</t>
  </si>
  <si>
    <t>思政理论课专任教师</t>
  </si>
  <si>
    <t>易巧龄</t>
  </si>
  <si>
    <t>2351211101512</t>
  </si>
  <si>
    <t>03501009</t>
  </si>
  <si>
    <t>杨诒程</t>
  </si>
  <si>
    <t>2351212005217</t>
  </si>
  <si>
    <t>董力铭</t>
  </si>
  <si>
    <t>2351211503128</t>
  </si>
  <si>
    <t>戴岷江</t>
  </si>
  <si>
    <t>2351211501111</t>
  </si>
  <si>
    <t>肖艾娟</t>
  </si>
  <si>
    <t>2351210500204</t>
  </si>
  <si>
    <t>文佳星</t>
  </si>
  <si>
    <t>2351210317924</t>
  </si>
  <si>
    <t>彭诒萱</t>
  </si>
  <si>
    <t>2351212413102</t>
  </si>
  <si>
    <t>罗炜阳</t>
  </si>
  <si>
    <t>2351212405804</t>
  </si>
  <si>
    <t>郭会</t>
  </si>
  <si>
    <t>2351211202603</t>
  </si>
  <si>
    <t>数学专任教师</t>
  </si>
  <si>
    <t>杨慧敏</t>
  </si>
  <si>
    <t>2351212401201</t>
  </si>
  <si>
    <t>03501010</t>
  </si>
  <si>
    <t>郭晋容</t>
  </si>
  <si>
    <t>2351211308416</t>
  </si>
  <si>
    <t>周丽</t>
  </si>
  <si>
    <t>2351211412708</t>
  </si>
  <si>
    <t>何俊萱</t>
  </si>
  <si>
    <t>2351211411228</t>
  </si>
  <si>
    <t>陈妍锦</t>
  </si>
  <si>
    <t>2351211307802</t>
  </si>
  <si>
    <t>谢明</t>
  </si>
  <si>
    <t>2351210606916</t>
  </si>
  <si>
    <t>体育专任教师</t>
  </si>
  <si>
    <t>宋建超</t>
  </si>
  <si>
    <t>2351212409208</t>
  </si>
  <si>
    <t>03501011</t>
  </si>
  <si>
    <t>邹家豪</t>
  </si>
  <si>
    <t>2351211304623</t>
  </si>
  <si>
    <t>刘安琪</t>
  </si>
  <si>
    <t>2351210318708</t>
  </si>
  <si>
    <t>语文专任教师</t>
  </si>
  <si>
    <t>江艾婧</t>
  </si>
  <si>
    <t>2351211602828</t>
  </si>
  <si>
    <t>03501012</t>
  </si>
  <si>
    <t>张硕</t>
  </si>
  <si>
    <t>2351210317405</t>
  </si>
  <si>
    <t>吴晓寒</t>
  </si>
  <si>
    <t>2351211302724</t>
  </si>
  <si>
    <t>刘靖</t>
  </si>
  <si>
    <t>2351211000808</t>
  </si>
  <si>
    <t>杨盈</t>
  </si>
  <si>
    <t>2351212410002</t>
  </si>
  <si>
    <t>李安琪</t>
  </si>
  <si>
    <t>2351211602601</t>
  </si>
  <si>
    <t>是</t>
    <phoneticPr fontId="8" type="noConversion"/>
  </si>
  <si>
    <t>否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</si>
</sst>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11" x14ac:knownFonts="1">
    <font>
      <sz val="11"/>
      <color theme="1"/>
      <name val="等线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0"/>
      <name val="Arial"/>
      <family val="2"/>
    </font>
    <font>
      <sz val="9"/>
      <name val="等线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8" fontId="1" fillId="2" borderId="0" xfId="0" applyNumberFormat="1" applyFont="1" applyFill="1" applyAlignment="1">
      <alignment horizontal="center" vertical="center"/>
    </xf>
    <xf numFmtId="0" fontId="0" fillId="2" borderId="0" xfId="0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178" fontId="4" fillId="0" borderId="2" xfId="1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tabSelected="1" zoomScale="85" zoomScaleNormal="85" workbookViewId="0">
      <selection activeCell="N7" sqref="N7"/>
    </sheetView>
  </sheetViews>
  <sheetFormatPr defaultColWidth="15.08203125" defaultRowHeight="14" x14ac:dyDescent="0.3"/>
  <cols>
    <col min="1" max="1" width="20" style="3" customWidth="1"/>
    <col min="2" max="2" width="22.5" style="3" customWidth="1"/>
    <col min="3" max="3" width="11.1640625" style="3" customWidth="1"/>
    <col min="4" max="4" width="15.08203125" style="3" customWidth="1"/>
    <col min="5" max="5" width="10.58203125" style="3" customWidth="1"/>
    <col min="6" max="6" width="10" style="4" customWidth="1"/>
    <col min="7" max="7" width="7.08203125" style="4" customWidth="1"/>
    <col min="8" max="8" width="7.4140625" style="4" customWidth="1"/>
    <col min="9" max="9" width="9.08203125" style="4" customWidth="1"/>
    <col min="10" max="10" width="10.5" style="4" customWidth="1"/>
    <col min="11" max="11" width="10" style="4" customWidth="1"/>
    <col min="12" max="12" width="11.75" style="4" customWidth="1"/>
    <col min="13" max="13" width="10.25" style="3" customWidth="1"/>
    <col min="14" max="14" width="9.25" style="3" customWidth="1"/>
    <col min="15" max="15" width="9.1640625" style="3" customWidth="1"/>
    <col min="16" max="16" width="0.9140625" style="5" customWidth="1"/>
    <col min="17" max="19" width="15.08203125" style="5" customWidth="1"/>
    <col min="20" max="20" width="1.6640625" style="5" customWidth="1"/>
    <col min="21" max="22" width="15.08203125" style="5" hidden="1" customWidth="1"/>
    <col min="23" max="26" width="15.08203125" style="3" hidden="1" customWidth="1"/>
    <col min="27" max="27" width="1.33203125" style="3" customWidth="1"/>
    <col min="28" max="29" width="15.08203125" style="3" hidden="1" customWidth="1"/>
    <col min="30" max="31" width="15.08203125" style="3"/>
    <col min="32" max="32" width="15.08203125" style="3" customWidth="1"/>
    <col min="33" max="16384" width="15.08203125" style="3"/>
  </cols>
  <sheetData>
    <row r="1" spans="1:23" s="1" customFormat="1" ht="34.5" customHeight="1" x14ac:dyDescent="0.3">
      <c r="A1" s="20" t="s">
        <v>0</v>
      </c>
      <c r="B1" s="20"/>
      <c r="C1" s="20"/>
      <c r="D1" s="20"/>
      <c r="E1" s="20"/>
      <c r="F1" s="21"/>
      <c r="G1" s="21"/>
      <c r="H1" s="21"/>
      <c r="I1" s="21"/>
      <c r="J1" s="21"/>
      <c r="K1" s="21"/>
      <c r="L1" s="21"/>
      <c r="M1" s="20"/>
      <c r="N1" s="20"/>
      <c r="O1" s="20"/>
      <c r="P1" s="18"/>
      <c r="Q1" s="18"/>
      <c r="R1" s="18"/>
      <c r="S1" s="18"/>
      <c r="T1" s="18"/>
      <c r="U1" s="18"/>
      <c r="V1" s="18"/>
    </row>
    <row r="2" spans="1:23" s="1" customFormat="1" ht="60.5" customHeight="1" x14ac:dyDescent="0.3">
      <c r="A2" s="6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9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6" t="s">
        <v>13</v>
      </c>
      <c r="N2" s="6" t="s">
        <v>14</v>
      </c>
      <c r="O2" s="6" t="s">
        <v>15</v>
      </c>
      <c r="P2" s="18"/>
      <c r="Q2" s="18"/>
      <c r="R2" s="18"/>
      <c r="S2" s="18"/>
      <c r="T2" s="18"/>
      <c r="U2" s="18"/>
      <c r="V2" s="18"/>
    </row>
    <row r="3" spans="1:23" s="2" customFormat="1" ht="20" customHeight="1" x14ac:dyDescent="0.3">
      <c r="A3" s="11" t="s">
        <v>16</v>
      </c>
      <c r="B3" s="12" t="s">
        <v>17</v>
      </c>
      <c r="C3" s="11" t="s">
        <v>18</v>
      </c>
      <c r="D3" s="11" t="s">
        <v>19</v>
      </c>
      <c r="E3" s="13" t="s">
        <v>20</v>
      </c>
      <c r="F3" s="14">
        <v>47.2</v>
      </c>
      <c r="G3" s="15"/>
      <c r="H3" s="14">
        <v>47.2</v>
      </c>
      <c r="I3" s="14">
        <f>H3*0.4</f>
        <v>18.880000000000003</v>
      </c>
      <c r="J3" s="14" t="s">
        <v>21</v>
      </c>
      <c r="K3" s="14" t="s">
        <v>21</v>
      </c>
      <c r="L3" s="14" t="s">
        <v>22</v>
      </c>
      <c r="M3" s="11" t="s">
        <v>22</v>
      </c>
      <c r="N3" s="11" t="s">
        <v>23</v>
      </c>
      <c r="O3" s="11"/>
      <c r="P3" s="18"/>
      <c r="Q3" s="18"/>
      <c r="R3" s="18"/>
      <c r="S3" s="18"/>
      <c r="T3" s="18"/>
      <c r="U3" s="18"/>
      <c r="V3" s="18"/>
      <c r="W3" s="1"/>
    </row>
    <row r="4" spans="1:23" s="1" customFormat="1" ht="24.5" customHeight="1" x14ac:dyDescent="0.3">
      <c r="A4" s="11" t="s">
        <v>16</v>
      </c>
      <c r="B4" s="12" t="s">
        <v>24</v>
      </c>
      <c r="C4" s="11" t="s">
        <v>25</v>
      </c>
      <c r="D4" s="11" t="s">
        <v>26</v>
      </c>
      <c r="E4" s="13" t="s">
        <v>27</v>
      </c>
      <c r="F4" s="14">
        <v>60.3</v>
      </c>
      <c r="G4" s="13"/>
      <c r="H4" s="14">
        <v>60.3</v>
      </c>
      <c r="I4" s="14">
        <f t="shared" ref="I4:I42" si="0">H4*0.4</f>
        <v>24.12</v>
      </c>
      <c r="J4" s="24">
        <v>84</v>
      </c>
      <c r="K4" s="14">
        <f>J:J*0.6</f>
        <v>50.4</v>
      </c>
      <c r="L4" s="14">
        <f>I:I+K:K</f>
        <v>74.52</v>
      </c>
      <c r="M4" s="11">
        <v>1</v>
      </c>
      <c r="N4" s="19" t="s">
        <v>28</v>
      </c>
      <c r="O4" s="11"/>
      <c r="P4" s="2"/>
      <c r="Q4" s="2"/>
      <c r="R4" s="2"/>
      <c r="S4" s="2"/>
      <c r="T4" s="2"/>
      <c r="U4" s="2"/>
      <c r="V4" s="2"/>
      <c r="W4" s="2"/>
    </row>
    <row r="5" spans="1:23" s="1" customFormat="1" ht="20" customHeight="1" x14ac:dyDescent="0.3">
      <c r="A5" s="11" t="s">
        <v>16</v>
      </c>
      <c r="B5" s="12" t="s">
        <v>24</v>
      </c>
      <c r="C5" s="11" t="s">
        <v>29</v>
      </c>
      <c r="D5" s="11" t="s">
        <v>30</v>
      </c>
      <c r="E5" s="13" t="s">
        <v>27</v>
      </c>
      <c r="F5" s="14">
        <v>64.900000000000006</v>
      </c>
      <c r="G5" s="13"/>
      <c r="H5" s="14">
        <v>64.900000000000006</v>
      </c>
      <c r="I5" s="14">
        <f t="shared" si="0"/>
        <v>25.960000000000004</v>
      </c>
      <c r="J5" s="24">
        <v>79.900000000000006</v>
      </c>
      <c r="K5" s="14">
        <f>J:J*0.6</f>
        <v>47.940000000000005</v>
      </c>
      <c r="L5" s="14">
        <f>I:I+K:K</f>
        <v>73.900000000000006</v>
      </c>
      <c r="M5" s="11">
        <v>2</v>
      </c>
      <c r="N5" s="11" t="s">
        <v>23</v>
      </c>
      <c r="O5" s="11"/>
      <c r="P5" s="18"/>
      <c r="Q5" s="18"/>
      <c r="R5" s="18"/>
      <c r="S5" s="18"/>
      <c r="T5" s="18"/>
      <c r="U5" s="18"/>
      <c r="V5" s="18"/>
    </row>
    <row r="6" spans="1:23" s="1" customFormat="1" ht="20" customHeight="1" x14ac:dyDescent="0.3">
      <c r="A6" s="11" t="s">
        <v>16</v>
      </c>
      <c r="B6" s="12" t="s">
        <v>24</v>
      </c>
      <c r="C6" s="11" t="s">
        <v>31</v>
      </c>
      <c r="D6" s="11" t="s">
        <v>32</v>
      </c>
      <c r="E6" s="13" t="s">
        <v>27</v>
      </c>
      <c r="F6" s="14">
        <v>59.2</v>
      </c>
      <c r="G6" s="13"/>
      <c r="H6" s="14">
        <v>59.2</v>
      </c>
      <c r="I6" s="14">
        <f t="shared" si="0"/>
        <v>23.680000000000003</v>
      </c>
      <c r="J6" s="24">
        <v>76.7</v>
      </c>
      <c r="K6" s="14">
        <f>J:J*0.6</f>
        <v>46.02</v>
      </c>
      <c r="L6" s="14">
        <f>I:I+K:K</f>
        <v>69.7</v>
      </c>
      <c r="M6" s="11">
        <v>3</v>
      </c>
      <c r="N6" s="11" t="s">
        <v>23</v>
      </c>
      <c r="O6" s="11"/>
      <c r="P6" s="18"/>
      <c r="Q6" s="18"/>
      <c r="R6" s="18"/>
      <c r="S6" s="18"/>
      <c r="T6" s="18"/>
      <c r="U6" s="18"/>
      <c r="V6" s="18"/>
    </row>
    <row r="7" spans="1:23" s="1" customFormat="1" ht="20" customHeight="1" x14ac:dyDescent="0.3">
      <c r="A7" s="11" t="s">
        <v>16</v>
      </c>
      <c r="B7" s="12" t="s">
        <v>33</v>
      </c>
      <c r="C7" s="11" t="s">
        <v>34</v>
      </c>
      <c r="D7" s="11" t="s">
        <v>35</v>
      </c>
      <c r="E7" s="13" t="s">
        <v>36</v>
      </c>
      <c r="F7" s="14">
        <v>50.9</v>
      </c>
      <c r="G7" s="13"/>
      <c r="H7" s="14">
        <v>50.9</v>
      </c>
      <c r="I7" s="14">
        <f t="shared" si="0"/>
        <v>20.36</v>
      </c>
      <c r="J7" s="24">
        <v>76.8</v>
      </c>
      <c r="K7" s="14">
        <f>J:J*0.6</f>
        <v>46.08</v>
      </c>
      <c r="L7" s="14">
        <f>I:I+K:K</f>
        <v>66.44</v>
      </c>
      <c r="M7" s="11">
        <v>1</v>
      </c>
      <c r="N7" s="19" t="s">
        <v>28</v>
      </c>
      <c r="O7" s="11"/>
      <c r="P7" s="18"/>
      <c r="Q7" s="18"/>
      <c r="R7" s="18"/>
      <c r="S7" s="18"/>
      <c r="T7" s="18"/>
      <c r="U7" s="18"/>
      <c r="V7" s="18"/>
    </row>
    <row r="8" spans="1:23" s="1" customFormat="1" ht="20" customHeight="1" x14ac:dyDescent="0.3">
      <c r="A8" s="11" t="s">
        <v>16</v>
      </c>
      <c r="B8" s="12" t="s">
        <v>33</v>
      </c>
      <c r="C8" s="11" t="s">
        <v>37</v>
      </c>
      <c r="D8" s="11" t="s">
        <v>38</v>
      </c>
      <c r="E8" s="13" t="s">
        <v>36</v>
      </c>
      <c r="F8" s="14">
        <v>47.9</v>
      </c>
      <c r="G8" s="13"/>
      <c r="H8" s="14">
        <v>47.9</v>
      </c>
      <c r="I8" s="14">
        <f t="shared" si="0"/>
        <v>19.16</v>
      </c>
      <c r="J8" s="24">
        <v>76.599999999999994</v>
      </c>
      <c r="K8" s="14">
        <f>J:J*0.6</f>
        <v>45.959999999999994</v>
      </c>
      <c r="L8" s="14">
        <f>I:I+K:K</f>
        <v>65.11999999999999</v>
      </c>
      <c r="M8" s="11">
        <v>2</v>
      </c>
      <c r="N8" s="19" t="s">
        <v>28</v>
      </c>
      <c r="O8" s="11"/>
      <c r="P8" s="18"/>
      <c r="Q8" s="18"/>
      <c r="R8" s="18"/>
      <c r="S8" s="18"/>
      <c r="T8" s="18"/>
      <c r="U8" s="18"/>
      <c r="V8" s="18"/>
    </row>
    <row r="9" spans="1:23" s="2" customFormat="1" ht="20" customHeight="1" x14ac:dyDescent="0.3">
      <c r="A9" s="11" t="s">
        <v>16</v>
      </c>
      <c r="B9" s="12" t="s">
        <v>33</v>
      </c>
      <c r="C9" s="11" t="s">
        <v>39</v>
      </c>
      <c r="D9" s="11" t="s">
        <v>40</v>
      </c>
      <c r="E9" s="13" t="s">
        <v>36</v>
      </c>
      <c r="F9" s="14">
        <v>46.7</v>
      </c>
      <c r="G9" s="15"/>
      <c r="H9" s="14">
        <v>46.7</v>
      </c>
      <c r="I9" s="14">
        <f t="shared" si="0"/>
        <v>18.680000000000003</v>
      </c>
      <c r="J9" s="24">
        <v>72.3</v>
      </c>
      <c r="K9" s="14">
        <f>J:J*0.6</f>
        <v>43.379999999999995</v>
      </c>
      <c r="L9" s="14">
        <f>I:I+K:K</f>
        <v>62.06</v>
      </c>
      <c r="M9" s="11">
        <v>3</v>
      </c>
      <c r="N9" s="19" t="s">
        <v>28</v>
      </c>
      <c r="O9" s="11"/>
      <c r="P9" s="18"/>
      <c r="Q9" s="18"/>
      <c r="R9" s="18"/>
      <c r="S9" s="18"/>
      <c r="T9" s="18"/>
      <c r="U9" s="18"/>
      <c r="V9" s="18"/>
      <c r="W9" s="1"/>
    </row>
    <row r="10" spans="1:23" s="2" customFormat="1" ht="20" customHeight="1" x14ac:dyDescent="0.3">
      <c r="A10" s="11" t="s">
        <v>16</v>
      </c>
      <c r="B10" s="12" t="s">
        <v>33</v>
      </c>
      <c r="C10" s="11" t="s">
        <v>41</v>
      </c>
      <c r="D10" s="11" t="s">
        <v>42</v>
      </c>
      <c r="E10" s="13" t="s">
        <v>36</v>
      </c>
      <c r="F10" s="14">
        <v>58</v>
      </c>
      <c r="G10" s="15"/>
      <c r="H10" s="14">
        <v>58</v>
      </c>
      <c r="I10" s="14">
        <f t="shared" si="0"/>
        <v>23.200000000000003</v>
      </c>
      <c r="J10" s="24">
        <v>64.599999999999994</v>
      </c>
      <c r="K10" s="14">
        <f>J:J*0.6</f>
        <v>38.76</v>
      </c>
      <c r="L10" s="14">
        <f>I:I+K:K</f>
        <v>61.96</v>
      </c>
      <c r="M10" s="11">
        <v>4</v>
      </c>
      <c r="N10" s="11" t="s">
        <v>23</v>
      </c>
      <c r="O10" s="11"/>
      <c r="P10" s="18"/>
      <c r="Q10" s="18"/>
      <c r="R10" s="18"/>
      <c r="S10" s="18"/>
      <c r="T10" s="18"/>
      <c r="U10" s="18"/>
      <c r="V10" s="18"/>
      <c r="W10" s="1"/>
    </row>
    <row r="11" spans="1:23" s="1" customFormat="1" ht="20" customHeight="1" x14ac:dyDescent="0.3">
      <c r="A11" s="11" t="s">
        <v>16</v>
      </c>
      <c r="B11" s="12" t="s">
        <v>33</v>
      </c>
      <c r="C11" s="11" t="s">
        <v>43</v>
      </c>
      <c r="D11" s="11" t="s">
        <v>44</v>
      </c>
      <c r="E11" s="13" t="s">
        <v>36</v>
      </c>
      <c r="F11" s="14">
        <v>44.3</v>
      </c>
      <c r="G11" s="13"/>
      <c r="H11" s="14">
        <v>44.3</v>
      </c>
      <c r="I11" s="14">
        <f t="shared" si="0"/>
        <v>17.72</v>
      </c>
      <c r="J11" s="24">
        <v>73.5</v>
      </c>
      <c r="K11" s="14">
        <f>J:J*0.6</f>
        <v>44.1</v>
      </c>
      <c r="L11" s="14">
        <f>I:I+K:K</f>
        <v>61.82</v>
      </c>
      <c r="M11" s="11">
        <v>5</v>
      </c>
      <c r="N11" s="11" t="s">
        <v>23</v>
      </c>
      <c r="O11" s="11"/>
      <c r="P11" s="2"/>
      <c r="Q11" s="2"/>
      <c r="R11" s="2"/>
      <c r="S11" s="2"/>
      <c r="T11" s="2"/>
      <c r="U11" s="2"/>
      <c r="V11" s="2"/>
      <c r="W11" s="2"/>
    </row>
    <row r="12" spans="1:23" s="1" customFormat="1" ht="20" customHeight="1" x14ac:dyDescent="0.3">
      <c r="A12" s="11" t="s">
        <v>16</v>
      </c>
      <c r="B12" s="12" t="s">
        <v>33</v>
      </c>
      <c r="C12" s="11" t="s">
        <v>45</v>
      </c>
      <c r="D12" s="11" t="s">
        <v>46</v>
      </c>
      <c r="E12" s="13" t="s">
        <v>36</v>
      </c>
      <c r="F12" s="14">
        <v>44.3</v>
      </c>
      <c r="G12" s="13"/>
      <c r="H12" s="14">
        <v>44.3</v>
      </c>
      <c r="I12" s="14">
        <f t="shared" si="0"/>
        <v>17.72</v>
      </c>
      <c r="J12" s="24">
        <v>70.3</v>
      </c>
      <c r="K12" s="14">
        <f>J:J*0.6</f>
        <v>42.18</v>
      </c>
      <c r="L12" s="14">
        <f>I:I+K:K</f>
        <v>59.9</v>
      </c>
      <c r="M12" s="11">
        <v>6</v>
      </c>
      <c r="N12" s="11" t="s">
        <v>23</v>
      </c>
      <c r="O12" s="11"/>
      <c r="P12" s="2"/>
      <c r="Q12" s="2"/>
      <c r="R12" s="2"/>
      <c r="S12" s="2"/>
      <c r="T12" s="2"/>
      <c r="U12" s="2"/>
      <c r="V12" s="2"/>
      <c r="W12" s="2"/>
    </row>
    <row r="13" spans="1:23" s="2" customFormat="1" ht="20" customHeight="1" x14ac:dyDescent="0.3">
      <c r="A13" s="11" t="s">
        <v>16</v>
      </c>
      <c r="B13" s="12" t="s">
        <v>47</v>
      </c>
      <c r="C13" s="11" t="s">
        <v>48</v>
      </c>
      <c r="D13" s="11" t="s">
        <v>49</v>
      </c>
      <c r="E13" s="13" t="s">
        <v>50</v>
      </c>
      <c r="F13" s="14">
        <v>54.1</v>
      </c>
      <c r="G13" s="15"/>
      <c r="H13" s="14">
        <v>54.1</v>
      </c>
      <c r="I13" s="14">
        <f t="shared" si="0"/>
        <v>21.64</v>
      </c>
      <c r="J13" s="24">
        <v>80.5</v>
      </c>
      <c r="K13" s="14">
        <f>J:J*0.6</f>
        <v>48.3</v>
      </c>
      <c r="L13" s="14">
        <f>I:I+K:K</f>
        <v>69.94</v>
      </c>
      <c r="M13" s="11">
        <v>1</v>
      </c>
      <c r="N13" s="19" t="s">
        <v>28</v>
      </c>
      <c r="O13" s="11"/>
    </row>
    <row r="14" spans="1:23" s="1" customFormat="1" ht="20" customHeight="1" x14ac:dyDescent="0.3">
      <c r="A14" s="11" t="s">
        <v>16</v>
      </c>
      <c r="B14" s="12" t="s">
        <v>47</v>
      </c>
      <c r="C14" s="11" t="s">
        <v>51</v>
      </c>
      <c r="D14" s="11" t="s">
        <v>52</v>
      </c>
      <c r="E14" s="13" t="s">
        <v>50</v>
      </c>
      <c r="F14" s="14">
        <v>44.2</v>
      </c>
      <c r="G14" s="13"/>
      <c r="H14" s="14">
        <v>44.2</v>
      </c>
      <c r="I14" s="14">
        <f t="shared" si="0"/>
        <v>17.680000000000003</v>
      </c>
      <c r="J14" s="24">
        <v>82</v>
      </c>
      <c r="K14" s="14">
        <f>J:J*0.6</f>
        <v>49.199999999999996</v>
      </c>
      <c r="L14" s="14">
        <f>I:I+K:K</f>
        <v>66.88</v>
      </c>
      <c r="M14" s="11">
        <v>2</v>
      </c>
      <c r="N14" s="11" t="s">
        <v>23</v>
      </c>
      <c r="O14" s="11"/>
      <c r="P14" s="2"/>
      <c r="Q14" s="2"/>
      <c r="R14" s="2"/>
      <c r="S14" s="2"/>
      <c r="T14" s="2"/>
      <c r="U14" s="2"/>
      <c r="V14" s="2"/>
      <c r="W14" s="2"/>
    </row>
    <row r="15" spans="1:23" s="2" customFormat="1" ht="20" customHeight="1" x14ac:dyDescent="0.3">
      <c r="A15" s="11" t="s">
        <v>16</v>
      </c>
      <c r="B15" s="12" t="s">
        <v>47</v>
      </c>
      <c r="C15" s="11" t="s">
        <v>53</v>
      </c>
      <c r="D15" s="11" t="s">
        <v>54</v>
      </c>
      <c r="E15" s="13" t="s">
        <v>50</v>
      </c>
      <c r="F15" s="14">
        <v>41.6</v>
      </c>
      <c r="G15" s="15"/>
      <c r="H15" s="14">
        <v>41.6</v>
      </c>
      <c r="I15" s="14">
        <f t="shared" si="0"/>
        <v>16.64</v>
      </c>
      <c r="J15" s="24">
        <v>81.3</v>
      </c>
      <c r="K15" s="14">
        <f>J:J*0.6</f>
        <v>48.779999999999994</v>
      </c>
      <c r="L15" s="14">
        <f>I:I+K:K</f>
        <v>65.419999999999987</v>
      </c>
      <c r="M15" s="11">
        <v>3</v>
      </c>
      <c r="N15" s="11" t="s">
        <v>23</v>
      </c>
      <c r="O15" s="11"/>
      <c r="P15" s="18"/>
      <c r="Q15" s="18"/>
      <c r="R15" s="18"/>
      <c r="S15" s="18"/>
      <c r="T15" s="18"/>
      <c r="U15" s="18"/>
      <c r="V15" s="18"/>
      <c r="W15" s="1"/>
    </row>
    <row r="16" spans="1:23" s="1" customFormat="1" ht="20" customHeight="1" x14ac:dyDescent="0.3">
      <c r="A16" s="11" t="s">
        <v>16</v>
      </c>
      <c r="B16" s="13" t="s">
        <v>55</v>
      </c>
      <c r="C16" s="13" t="s">
        <v>59</v>
      </c>
      <c r="D16" s="11" t="s">
        <v>60</v>
      </c>
      <c r="E16" s="13" t="s">
        <v>58</v>
      </c>
      <c r="F16" s="14">
        <v>63.6</v>
      </c>
      <c r="G16" s="13"/>
      <c r="H16" s="14">
        <v>63.6</v>
      </c>
      <c r="I16" s="14">
        <f t="shared" si="0"/>
        <v>25.44</v>
      </c>
      <c r="J16" s="24">
        <v>87.8</v>
      </c>
      <c r="K16" s="14">
        <f>J:J*0.6</f>
        <v>52.68</v>
      </c>
      <c r="L16" s="14">
        <f>I:I+K:K</f>
        <v>78.12</v>
      </c>
      <c r="M16" s="11">
        <v>1</v>
      </c>
      <c r="N16" s="19" t="s">
        <v>28</v>
      </c>
      <c r="O16" s="11"/>
      <c r="P16" s="2"/>
      <c r="Q16" s="2"/>
      <c r="R16" s="2"/>
      <c r="S16" s="2"/>
      <c r="T16" s="2"/>
      <c r="U16" s="2"/>
      <c r="V16" s="2"/>
      <c r="W16" s="2"/>
    </row>
    <row r="17" spans="1:23" s="1" customFormat="1" ht="20" customHeight="1" x14ac:dyDescent="0.3">
      <c r="A17" s="11" t="s">
        <v>16</v>
      </c>
      <c r="B17" s="12" t="s">
        <v>55</v>
      </c>
      <c r="C17" s="11" t="s">
        <v>61</v>
      </c>
      <c r="D17" s="11" t="s">
        <v>62</v>
      </c>
      <c r="E17" s="13" t="s">
        <v>58</v>
      </c>
      <c r="F17" s="14">
        <v>63.1</v>
      </c>
      <c r="G17" s="13"/>
      <c r="H17" s="14">
        <v>63.1</v>
      </c>
      <c r="I17" s="14">
        <f t="shared" si="0"/>
        <v>25.240000000000002</v>
      </c>
      <c r="J17" s="24">
        <v>85.2</v>
      </c>
      <c r="K17" s="14">
        <f>J:J*0.6</f>
        <v>51.12</v>
      </c>
      <c r="L17" s="14">
        <f>I:I+K:K</f>
        <v>76.36</v>
      </c>
      <c r="M17" s="11">
        <v>2</v>
      </c>
      <c r="N17" s="11" t="s">
        <v>23</v>
      </c>
      <c r="O17" s="11"/>
      <c r="P17" s="18"/>
      <c r="Q17" s="18"/>
      <c r="R17" s="18"/>
      <c r="S17" s="18"/>
      <c r="T17" s="18"/>
      <c r="U17" s="18"/>
      <c r="V17" s="18"/>
    </row>
    <row r="18" spans="1:23" s="1" customFormat="1" ht="20" customHeight="1" x14ac:dyDescent="0.3">
      <c r="A18" s="11" t="s">
        <v>16</v>
      </c>
      <c r="B18" s="13" t="s">
        <v>55</v>
      </c>
      <c r="C18" s="13" t="s">
        <v>56</v>
      </c>
      <c r="D18" s="11" t="s">
        <v>57</v>
      </c>
      <c r="E18" s="13" t="s">
        <v>58</v>
      </c>
      <c r="F18" s="14">
        <v>63.8</v>
      </c>
      <c r="G18" s="13"/>
      <c r="H18" s="14">
        <v>63.8</v>
      </c>
      <c r="I18" s="14">
        <f t="shared" si="0"/>
        <v>25.52</v>
      </c>
      <c r="J18" s="24">
        <v>74.3</v>
      </c>
      <c r="K18" s="14">
        <f>J:J*0.6</f>
        <v>44.58</v>
      </c>
      <c r="L18" s="14">
        <f>I:I+K:K</f>
        <v>70.099999999999994</v>
      </c>
      <c r="M18" s="11">
        <v>3</v>
      </c>
      <c r="N18" s="11" t="s">
        <v>23</v>
      </c>
      <c r="O18" s="11"/>
      <c r="P18" s="18"/>
      <c r="Q18" s="18"/>
      <c r="R18" s="18"/>
      <c r="S18" s="18"/>
      <c r="T18" s="18"/>
      <c r="U18" s="18"/>
      <c r="V18" s="18"/>
    </row>
    <row r="19" spans="1:23" s="1" customFormat="1" ht="20" customHeight="1" x14ac:dyDescent="0.3">
      <c r="A19" s="11" t="s">
        <v>16</v>
      </c>
      <c r="B19" s="12" t="s">
        <v>63</v>
      </c>
      <c r="C19" s="11" t="s">
        <v>64</v>
      </c>
      <c r="D19" s="11" t="s">
        <v>65</v>
      </c>
      <c r="E19" s="13" t="s">
        <v>66</v>
      </c>
      <c r="F19" s="14">
        <v>72.900000000000006</v>
      </c>
      <c r="G19" s="13">
        <v>4</v>
      </c>
      <c r="H19" s="14">
        <v>76.900000000000006</v>
      </c>
      <c r="I19" s="14">
        <f t="shared" si="0"/>
        <v>30.760000000000005</v>
      </c>
      <c r="J19" s="24">
        <v>81.8</v>
      </c>
      <c r="K19" s="14">
        <f>J:J*0.6</f>
        <v>49.08</v>
      </c>
      <c r="L19" s="14">
        <f>I:I+K:K</f>
        <v>79.84</v>
      </c>
      <c r="M19" s="11">
        <v>1</v>
      </c>
      <c r="N19" s="22" t="s">
        <v>119</v>
      </c>
      <c r="O19" s="11"/>
      <c r="P19" s="18"/>
      <c r="Q19" s="18"/>
      <c r="R19" s="18"/>
      <c r="S19" s="18"/>
      <c r="T19" s="18"/>
      <c r="U19" s="18"/>
      <c r="V19" s="18"/>
    </row>
    <row r="20" spans="1:23" s="1" customFormat="1" ht="20" customHeight="1" x14ac:dyDescent="0.3">
      <c r="A20" s="11" t="s">
        <v>16</v>
      </c>
      <c r="B20" s="12" t="s">
        <v>63</v>
      </c>
      <c r="C20" s="11" t="s">
        <v>67</v>
      </c>
      <c r="D20" s="11" t="s">
        <v>68</v>
      </c>
      <c r="E20" s="13" t="s">
        <v>66</v>
      </c>
      <c r="F20" s="14">
        <v>64.900000000000006</v>
      </c>
      <c r="G20" s="13"/>
      <c r="H20" s="14">
        <v>64.900000000000006</v>
      </c>
      <c r="I20" s="14">
        <f t="shared" si="0"/>
        <v>25.960000000000004</v>
      </c>
      <c r="J20" s="24">
        <v>86.9</v>
      </c>
      <c r="K20" s="14">
        <f>J:J*0.6</f>
        <v>52.14</v>
      </c>
      <c r="L20" s="14">
        <f>I:I+K:K</f>
        <v>78.100000000000009</v>
      </c>
      <c r="M20" s="11">
        <v>2</v>
      </c>
      <c r="N20" s="22" t="s">
        <v>119</v>
      </c>
      <c r="O20" s="11"/>
      <c r="P20" s="18"/>
      <c r="Q20" s="18"/>
      <c r="R20" s="18"/>
      <c r="S20" s="18"/>
      <c r="T20" s="18"/>
      <c r="U20" s="18"/>
      <c r="V20" s="18"/>
    </row>
    <row r="21" spans="1:23" s="1" customFormat="1" ht="20" customHeight="1" x14ac:dyDescent="0.3">
      <c r="A21" s="11" t="s">
        <v>16</v>
      </c>
      <c r="B21" s="12" t="s">
        <v>63</v>
      </c>
      <c r="C21" s="11" t="s">
        <v>71</v>
      </c>
      <c r="D21" s="11" t="s">
        <v>72</v>
      </c>
      <c r="E21" s="13" t="s">
        <v>66</v>
      </c>
      <c r="F21" s="14">
        <v>59.8</v>
      </c>
      <c r="G21" s="13"/>
      <c r="H21" s="14">
        <v>59.8</v>
      </c>
      <c r="I21" s="14">
        <f t="shared" si="0"/>
        <v>23.92</v>
      </c>
      <c r="J21" s="24">
        <v>86.5</v>
      </c>
      <c r="K21" s="14">
        <f>J:J*0.6</f>
        <v>51.9</v>
      </c>
      <c r="L21" s="14">
        <f>I:I+K:K</f>
        <v>75.819999999999993</v>
      </c>
      <c r="M21" s="11">
        <v>3</v>
      </c>
      <c r="N21" s="22" t="s">
        <v>119</v>
      </c>
      <c r="O21" s="11"/>
      <c r="P21" s="18"/>
      <c r="Q21" s="18"/>
      <c r="R21" s="18"/>
      <c r="S21" s="18"/>
      <c r="T21" s="18"/>
      <c r="U21" s="18"/>
      <c r="V21" s="18"/>
    </row>
    <row r="22" spans="1:23" s="1" customFormat="1" ht="20" customHeight="1" x14ac:dyDescent="0.3">
      <c r="A22" s="11" t="s">
        <v>16</v>
      </c>
      <c r="B22" s="12" t="s">
        <v>63</v>
      </c>
      <c r="C22" s="11" t="s">
        <v>73</v>
      </c>
      <c r="D22" s="11" t="s">
        <v>74</v>
      </c>
      <c r="E22" s="13" t="s">
        <v>66</v>
      </c>
      <c r="F22" s="14">
        <v>58.8</v>
      </c>
      <c r="G22" s="13"/>
      <c r="H22" s="14">
        <v>58.8</v>
      </c>
      <c r="I22" s="14">
        <f t="shared" si="0"/>
        <v>23.52</v>
      </c>
      <c r="J22" s="24">
        <v>83.3</v>
      </c>
      <c r="K22" s="14">
        <f>J:J*0.6</f>
        <v>49.98</v>
      </c>
      <c r="L22" s="14">
        <f>I:I+K:K</f>
        <v>73.5</v>
      </c>
      <c r="M22" s="11">
        <v>4</v>
      </c>
      <c r="N22" s="23" t="s">
        <v>120</v>
      </c>
      <c r="O22" s="11"/>
      <c r="P22" s="18"/>
      <c r="Q22" s="18"/>
      <c r="R22" s="18"/>
      <c r="S22" s="18"/>
      <c r="T22" s="18"/>
      <c r="U22" s="18"/>
      <c r="V22" s="18"/>
      <c r="W22" s="2"/>
    </row>
    <row r="23" spans="1:23" s="1" customFormat="1" ht="20" customHeight="1" x14ac:dyDescent="0.3">
      <c r="A23" s="11" t="s">
        <v>16</v>
      </c>
      <c r="B23" s="13" t="s">
        <v>63</v>
      </c>
      <c r="C23" s="13" t="s">
        <v>75</v>
      </c>
      <c r="D23" s="11" t="s">
        <v>76</v>
      </c>
      <c r="E23" s="13" t="s">
        <v>66</v>
      </c>
      <c r="F23" s="14">
        <v>56.2</v>
      </c>
      <c r="G23" s="13"/>
      <c r="H23" s="14">
        <v>56.2</v>
      </c>
      <c r="I23" s="14">
        <f t="shared" si="0"/>
        <v>22.480000000000004</v>
      </c>
      <c r="J23" s="24">
        <v>82.6</v>
      </c>
      <c r="K23" s="14">
        <f>J:J*0.6</f>
        <v>49.559999999999995</v>
      </c>
      <c r="L23" s="14">
        <f>I:I+K:K</f>
        <v>72.039999999999992</v>
      </c>
      <c r="M23" s="11">
        <v>5</v>
      </c>
      <c r="N23" s="23" t="s">
        <v>120</v>
      </c>
      <c r="O23" s="11"/>
      <c r="P23" s="2"/>
      <c r="Q23" s="2"/>
      <c r="R23" s="2"/>
      <c r="S23" s="2"/>
      <c r="T23" s="2"/>
      <c r="U23" s="2"/>
      <c r="V23" s="2"/>
      <c r="W23" s="2"/>
    </row>
    <row r="24" spans="1:23" s="2" customFormat="1" ht="20" customHeight="1" x14ac:dyDescent="0.3">
      <c r="A24" s="11" t="s">
        <v>16</v>
      </c>
      <c r="B24" s="12" t="s">
        <v>63</v>
      </c>
      <c r="C24" s="13" t="s">
        <v>77</v>
      </c>
      <c r="D24" s="13" t="s">
        <v>78</v>
      </c>
      <c r="E24" s="13" t="s">
        <v>66</v>
      </c>
      <c r="F24" s="16">
        <v>55.5</v>
      </c>
      <c r="G24" s="13"/>
      <c r="H24" s="16">
        <v>55.5</v>
      </c>
      <c r="I24" s="14">
        <f t="shared" si="0"/>
        <v>22.200000000000003</v>
      </c>
      <c r="J24" s="24">
        <v>81.5</v>
      </c>
      <c r="K24" s="14">
        <f>J:J*0.6</f>
        <v>48.9</v>
      </c>
      <c r="L24" s="14">
        <f>I:I+K:K</f>
        <v>71.099999999999994</v>
      </c>
      <c r="M24" s="11">
        <v>6</v>
      </c>
      <c r="N24" s="23" t="s">
        <v>120</v>
      </c>
      <c r="O24" s="11"/>
    </row>
    <row r="25" spans="1:23" s="1" customFormat="1" ht="20" customHeight="1" x14ac:dyDescent="0.3">
      <c r="A25" s="11" t="s">
        <v>16</v>
      </c>
      <c r="B25" s="12" t="s">
        <v>63</v>
      </c>
      <c r="C25" s="11" t="s">
        <v>69</v>
      </c>
      <c r="D25" s="11" t="s">
        <v>70</v>
      </c>
      <c r="E25" s="13" t="s">
        <v>66</v>
      </c>
      <c r="F25" s="14">
        <v>63.4</v>
      </c>
      <c r="G25" s="13"/>
      <c r="H25" s="14">
        <v>63.4</v>
      </c>
      <c r="I25" s="14">
        <f t="shared" si="0"/>
        <v>25.36</v>
      </c>
      <c r="J25" s="24">
        <v>73.400000000000006</v>
      </c>
      <c r="K25" s="14">
        <f>J:J*0.6</f>
        <v>44.04</v>
      </c>
      <c r="L25" s="14">
        <f>I:I+K:K</f>
        <v>69.400000000000006</v>
      </c>
      <c r="M25" s="11">
        <v>7</v>
      </c>
      <c r="N25" s="23" t="s">
        <v>120</v>
      </c>
      <c r="O25" s="11"/>
      <c r="P25" s="18"/>
      <c r="Q25" s="18"/>
      <c r="R25" s="18"/>
      <c r="S25" s="18"/>
      <c r="T25" s="18"/>
      <c r="U25" s="18"/>
      <c r="V25" s="18"/>
    </row>
    <row r="26" spans="1:23" s="2" customFormat="1" ht="20" customHeight="1" x14ac:dyDescent="0.3">
      <c r="A26" s="11" t="s">
        <v>16</v>
      </c>
      <c r="B26" s="12" t="s">
        <v>63</v>
      </c>
      <c r="C26" s="11" t="s">
        <v>79</v>
      </c>
      <c r="D26" s="11" t="s">
        <v>80</v>
      </c>
      <c r="E26" s="13" t="s">
        <v>66</v>
      </c>
      <c r="F26" s="14">
        <v>60.3</v>
      </c>
      <c r="G26" s="15"/>
      <c r="H26" s="14">
        <v>60.3</v>
      </c>
      <c r="I26" s="14">
        <f t="shared" si="0"/>
        <v>24.12</v>
      </c>
      <c r="J26" s="24" t="s">
        <v>21</v>
      </c>
      <c r="K26" s="14" t="s">
        <v>21</v>
      </c>
      <c r="L26" s="11" t="s">
        <v>22</v>
      </c>
      <c r="M26" s="11" t="s">
        <v>22</v>
      </c>
      <c r="N26" s="11" t="s">
        <v>23</v>
      </c>
      <c r="O26" s="11"/>
      <c r="P26" s="18"/>
      <c r="Q26" s="18"/>
      <c r="R26" s="18"/>
      <c r="S26" s="18"/>
      <c r="T26" s="18"/>
      <c r="U26" s="18"/>
      <c r="V26" s="18"/>
      <c r="W26" s="1"/>
    </row>
    <row r="27" spans="1:23" s="1" customFormat="1" ht="20" customHeight="1" x14ac:dyDescent="0.3">
      <c r="A27" s="11" t="s">
        <v>16</v>
      </c>
      <c r="B27" s="12" t="s">
        <v>63</v>
      </c>
      <c r="C27" s="11" t="s">
        <v>81</v>
      </c>
      <c r="D27" s="11" t="s">
        <v>82</v>
      </c>
      <c r="E27" s="13" t="s">
        <v>66</v>
      </c>
      <c r="F27" s="14">
        <v>56.2</v>
      </c>
      <c r="G27" s="13"/>
      <c r="H27" s="14">
        <v>56.2</v>
      </c>
      <c r="I27" s="14">
        <f t="shared" si="0"/>
        <v>22.480000000000004</v>
      </c>
      <c r="J27" s="24" t="s">
        <v>21</v>
      </c>
      <c r="K27" s="14" t="s">
        <v>21</v>
      </c>
      <c r="L27" s="11" t="s">
        <v>22</v>
      </c>
      <c r="M27" s="11" t="s">
        <v>22</v>
      </c>
      <c r="N27" s="11" t="s">
        <v>23</v>
      </c>
      <c r="O27" s="11"/>
      <c r="P27" s="18"/>
      <c r="Q27" s="18"/>
      <c r="R27" s="18"/>
      <c r="S27" s="18"/>
      <c r="T27" s="18"/>
      <c r="U27" s="18"/>
      <c r="V27" s="18"/>
    </row>
    <row r="28" spans="1:23" s="2" customFormat="1" ht="20" customHeight="1" x14ac:dyDescent="0.3">
      <c r="A28" s="11" t="s">
        <v>16</v>
      </c>
      <c r="B28" s="12" t="s">
        <v>83</v>
      </c>
      <c r="C28" s="13" t="s">
        <v>93</v>
      </c>
      <c r="D28" s="13" t="s">
        <v>94</v>
      </c>
      <c r="E28" s="13" t="s">
        <v>86</v>
      </c>
      <c r="F28" s="16">
        <v>56.7</v>
      </c>
      <c r="G28" s="13"/>
      <c r="H28" s="16">
        <v>56.7</v>
      </c>
      <c r="I28" s="14">
        <f t="shared" si="0"/>
        <v>22.680000000000003</v>
      </c>
      <c r="J28" s="24">
        <v>87.8</v>
      </c>
      <c r="K28" s="14">
        <f>J:J*0.6</f>
        <v>52.68</v>
      </c>
      <c r="L28" s="14">
        <f>I:I+K:K</f>
        <v>75.36</v>
      </c>
      <c r="M28" s="11">
        <v>1</v>
      </c>
      <c r="N28" s="19" t="s">
        <v>119</v>
      </c>
      <c r="O28" s="11"/>
      <c r="W28" s="1"/>
    </row>
    <row r="29" spans="1:23" s="1" customFormat="1" ht="20" customHeight="1" x14ac:dyDescent="0.3">
      <c r="A29" s="11" t="s">
        <v>16</v>
      </c>
      <c r="B29" s="12" t="s">
        <v>83</v>
      </c>
      <c r="C29" s="13" t="s">
        <v>91</v>
      </c>
      <c r="D29" s="13" t="s">
        <v>92</v>
      </c>
      <c r="E29" s="13" t="s">
        <v>86</v>
      </c>
      <c r="F29" s="16">
        <v>57.8</v>
      </c>
      <c r="G29" s="13"/>
      <c r="H29" s="16">
        <v>57.8</v>
      </c>
      <c r="I29" s="14">
        <f t="shared" si="0"/>
        <v>23.12</v>
      </c>
      <c r="J29" s="24">
        <v>86.7</v>
      </c>
      <c r="K29" s="14">
        <f>J:J*0.6</f>
        <v>52.02</v>
      </c>
      <c r="L29" s="14">
        <f>I:I+K:K</f>
        <v>75.14</v>
      </c>
      <c r="M29" s="11">
        <v>2</v>
      </c>
      <c r="N29" s="19" t="s">
        <v>119</v>
      </c>
      <c r="O29" s="11"/>
      <c r="P29" s="18"/>
      <c r="Q29" s="18"/>
      <c r="R29" s="18"/>
      <c r="S29" s="18"/>
      <c r="T29" s="18"/>
      <c r="U29" s="18"/>
      <c r="V29" s="18"/>
    </row>
    <row r="30" spans="1:23" s="1" customFormat="1" ht="20" customHeight="1" x14ac:dyDescent="0.3">
      <c r="A30" s="11" t="s">
        <v>16</v>
      </c>
      <c r="B30" s="12" t="s">
        <v>83</v>
      </c>
      <c r="C30" s="13" t="s">
        <v>84</v>
      </c>
      <c r="D30" s="13" t="s">
        <v>85</v>
      </c>
      <c r="E30" s="13" t="s">
        <v>86</v>
      </c>
      <c r="F30" s="16">
        <v>63.9</v>
      </c>
      <c r="G30" s="15"/>
      <c r="H30" s="16">
        <v>63.9</v>
      </c>
      <c r="I30" s="14">
        <f t="shared" si="0"/>
        <v>25.560000000000002</v>
      </c>
      <c r="J30" s="24">
        <v>80.7</v>
      </c>
      <c r="K30" s="14">
        <f>J:J*0.6</f>
        <v>48.42</v>
      </c>
      <c r="L30" s="14">
        <f>I:I+K:K</f>
        <v>73.98</v>
      </c>
      <c r="M30" s="11">
        <v>3</v>
      </c>
      <c r="N30" s="11" t="s">
        <v>23</v>
      </c>
      <c r="O30" s="11"/>
      <c r="P30" s="18"/>
      <c r="Q30" s="18"/>
      <c r="R30" s="18"/>
      <c r="S30" s="18"/>
      <c r="T30" s="18"/>
      <c r="U30" s="18"/>
      <c r="V30" s="18"/>
    </row>
    <row r="31" spans="1:23" s="1" customFormat="1" ht="20" customHeight="1" x14ac:dyDescent="0.3">
      <c r="A31" s="11" t="s">
        <v>16</v>
      </c>
      <c r="B31" s="12" t="s">
        <v>83</v>
      </c>
      <c r="C31" s="13" t="s">
        <v>89</v>
      </c>
      <c r="D31" s="13" t="s">
        <v>90</v>
      </c>
      <c r="E31" s="13" t="s">
        <v>86</v>
      </c>
      <c r="F31" s="16">
        <v>60.8</v>
      </c>
      <c r="G31" s="13"/>
      <c r="H31" s="16">
        <v>60.8</v>
      </c>
      <c r="I31" s="14">
        <f t="shared" si="0"/>
        <v>24.32</v>
      </c>
      <c r="J31" s="24">
        <v>82.2</v>
      </c>
      <c r="K31" s="14">
        <f>J:J*0.6</f>
        <v>49.32</v>
      </c>
      <c r="L31" s="14">
        <f>I:I+K:K</f>
        <v>73.64</v>
      </c>
      <c r="M31" s="11">
        <v>4</v>
      </c>
      <c r="N31" s="11" t="s">
        <v>23</v>
      </c>
      <c r="O31" s="11"/>
      <c r="P31" s="2"/>
      <c r="Q31" s="2"/>
      <c r="R31" s="2"/>
      <c r="S31" s="2"/>
      <c r="T31" s="2"/>
      <c r="U31" s="2"/>
      <c r="V31" s="2"/>
      <c r="W31" s="2"/>
    </row>
    <row r="32" spans="1:23" s="2" customFormat="1" ht="20" customHeight="1" x14ac:dyDescent="0.3">
      <c r="A32" s="11" t="s">
        <v>16</v>
      </c>
      <c r="B32" s="12" t="s">
        <v>83</v>
      </c>
      <c r="C32" s="13" t="s">
        <v>87</v>
      </c>
      <c r="D32" s="13" t="s">
        <v>88</v>
      </c>
      <c r="E32" s="13" t="s">
        <v>86</v>
      </c>
      <c r="F32" s="16">
        <v>62.9</v>
      </c>
      <c r="G32" s="15"/>
      <c r="H32" s="16">
        <v>62.9</v>
      </c>
      <c r="I32" s="14">
        <f t="shared" si="0"/>
        <v>25.16</v>
      </c>
      <c r="J32" s="24">
        <v>77.5</v>
      </c>
      <c r="K32" s="14">
        <f>J:J*0.6</f>
        <v>46.5</v>
      </c>
      <c r="L32" s="14">
        <f>I:I+K:K</f>
        <v>71.66</v>
      </c>
      <c r="M32" s="11">
        <v>5</v>
      </c>
      <c r="N32" s="11" t="s">
        <v>23</v>
      </c>
      <c r="O32" s="11"/>
    </row>
    <row r="33" spans="1:23" s="2" customFormat="1" ht="20" customHeight="1" x14ac:dyDescent="0.3">
      <c r="A33" s="11" t="s">
        <v>16</v>
      </c>
      <c r="B33" s="12" t="s">
        <v>83</v>
      </c>
      <c r="C33" s="13" t="s">
        <v>95</v>
      </c>
      <c r="D33" s="13" t="s">
        <v>96</v>
      </c>
      <c r="E33" s="13" t="s">
        <v>86</v>
      </c>
      <c r="F33" s="16">
        <v>56.3</v>
      </c>
      <c r="G33" s="15"/>
      <c r="H33" s="16">
        <v>56.3</v>
      </c>
      <c r="I33" s="14">
        <f t="shared" si="0"/>
        <v>22.52</v>
      </c>
      <c r="J33" s="24" t="s">
        <v>21</v>
      </c>
      <c r="K33" s="14" t="s">
        <v>21</v>
      </c>
      <c r="L33" s="11" t="s">
        <v>22</v>
      </c>
      <c r="M33" s="11" t="s">
        <v>22</v>
      </c>
      <c r="N33" s="11" t="s">
        <v>23</v>
      </c>
      <c r="O33" s="11"/>
      <c r="P33" s="18"/>
      <c r="Q33" s="18"/>
      <c r="R33" s="18"/>
      <c r="S33" s="18"/>
      <c r="T33" s="18"/>
      <c r="U33" s="18"/>
      <c r="V33" s="18"/>
      <c r="W33" s="1"/>
    </row>
    <row r="34" spans="1:23" s="2" customFormat="1" ht="20" customHeight="1" x14ac:dyDescent="0.3">
      <c r="A34" s="11" t="s">
        <v>16</v>
      </c>
      <c r="B34" s="12" t="s">
        <v>97</v>
      </c>
      <c r="C34" s="13" t="s">
        <v>98</v>
      </c>
      <c r="D34" s="13" t="s">
        <v>99</v>
      </c>
      <c r="E34" s="13" t="s">
        <v>100</v>
      </c>
      <c r="F34" s="16">
        <v>57.2</v>
      </c>
      <c r="G34" s="15"/>
      <c r="H34" s="16">
        <v>57.2</v>
      </c>
      <c r="I34" s="14">
        <f t="shared" si="0"/>
        <v>22.880000000000003</v>
      </c>
      <c r="J34" s="24">
        <v>86.3</v>
      </c>
      <c r="K34" s="14">
        <f>J:J*0.6</f>
        <v>51.779999999999994</v>
      </c>
      <c r="L34" s="14">
        <f>I:I+K:K</f>
        <v>74.66</v>
      </c>
      <c r="M34" s="11">
        <v>1</v>
      </c>
      <c r="N34" s="19" t="s">
        <v>119</v>
      </c>
      <c r="O34" s="11"/>
      <c r="P34" s="18"/>
      <c r="Q34" s="18"/>
      <c r="R34" s="18"/>
      <c r="S34" s="18"/>
      <c r="T34" s="18"/>
      <c r="U34" s="18"/>
      <c r="V34" s="18"/>
      <c r="W34" s="1"/>
    </row>
    <row r="35" spans="1:23" s="1" customFormat="1" ht="20" customHeight="1" x14ac:dyDescent="0.3">
      <c r="A35" s="11" t="s">
        <v>16</v>
      </c>
      <c r="B35" s="12" t="s">
        <v>97</v>
      </c>
      <c r="C35" s="13" t="s">
        <v>101</v>
      </c>
      <c r="D35" s="13" t="s">
        <v>102</v>
      </c>
      <c r="E35" s="13" t="s">
        <v>100</v>
      </c>
      <c r="F35" s="16">
        <v>57.1</v>
      </c>
      <c r="G35" s="13"/>
      <c r="H35" s="16">
        <v>57.1</v>
      </c>
      <c r="I35" s="14">
        <f t="shared" si="0"/>
        <v>22.840000000000003</v>
      </c>
      <c r="J35" s="24">
        <v>85</v>
      </c>
      <c r="K35" s="14">
        <f>J:J*0.6</f>
        <v>51</v>
      </c>
      <c r="L35" s="14">
        <f>I:I+K:K</f>
        <v>73.84</v>
      </c>
      <c r="M35" s="11">
        <v>2</v>
      </c>
      <c r="N35" s="11" t="s">
        <v>23</v>
      </c>
      <c r="O35" s="11"/>
      <c r="P35" s="18"/>
      <c r="Q35" s="18"/>
      <c r="R35" s="18"/>
      <c r="S35" s="18"/>
      <c r="T35" s="18"/>
      <c r="U35" s="18"/>
      <c r="V35" s="18"/>
    </row>
    <row r="36" spans="1:23" s="2" customFormat="1" ht="20" customHeight="1" x14ac:dyDescent="0.3">
      <c r="A36" s="11" t="s">
        <v>16</v>
      </c>
      <c r="B36" s="12" t="s">
        <v>97</v>
      </c>
      <c r="C36" s="13" t="s">
        <v>103</v>
      </c>
      <c r="D36" s="13" t="s">
        <v>104</v>
      </c>
      <c r="E36" s="13" t="s">
        <v>100</v>
      </c>
      <c r="F36" s="16">
        <v>54.1</v>
      </c>
      <c r="G36" s="15"/>
      <c r="H36" s="16">
        <v>54.1</v>
      </c>
      <c r="I36" s="14">
        <f t="shared" si="0"/>
        <v>21.64</v>
      </c>
      <c r="J36" s="24">
        <v>82.3</v>
      </c>
      <c r="K36" s="14">
        <f>J:J*0.6</f>
        <v>49.379999999999995</v>
      </c>
      <c r="L36" s="14">
        <f>I:I+K:K</f>
        <v>71.02</v>
      </c>
      <c r="M36" s="11">
        <v>3</v>
      </c>
      <c r="N36" s="11" t="s">
        <v>23</v>
      </c>
      <c r="O36" s="11"/>
    </row>
    <row r="37" spans="1:23" s="2" customFormat="1" ht="20" customHeight="1" x14ac:dyDescent="0.3">
      <c r="A37" s="11" t="s">
        <v>16</v>
      </c>
      <c r="B37" s="12" t="s">
        <v>105</v>
      </c>
      <c r="C37" s="13" t="s">
        <v>106</v>
      </c>
      <c r="D37" s="13" t="s">
        <v>107</v>
      </c>
      <c r="E37" s="13" t="s">
        <v>108</v>
      </c>
      <c r="F37" s="16">
        <v>74.099999999999994</v>
      </c>
      <c r="G37" s="15"/>
      <c r="H37" s="16">
        <v>74.099999999999994</v>
      </c>
      <c r="I37" s="14">
        <f t="shared" si="0"/>
        <v>29.64</v>
      </c>
      <c r="J37" s="24">
        <v>86.7</v>
      </c>
      <c r="K37" s="14">
        <f>J:J*0.6</f>
        <v>52.02</v>
      </c>
      <c r="L37" s="14">
        <f>I:I+K:K</f>
        <v>81.66</v>
      </c>
      <c r="M37" s="11">
        <v>1</v>
      </c>
      <c r="N37" s="19" t="s">
        <v>119</v>
      </c>
      <c r="O37" s="13"/>
    </row>
    <row r="38" spans="1:23" s="1" customFormat="1" ht="20" customHeight="1" x14ac:dyDescent="0.3">
      <c r="A38" s="11" t="s">
        <v>16</v>
      </c>
      <c r="B38" s="12" t="s">
        <v>105</v>
      </c>
      <c r="C38" s="13" t="s">
        <v>111</v>
      </c>
      <c r="D38" s="13" t="s">
        <v>112</v>
      </c>
      <c r="E38" s="13" t="s">
        <v>108</v>
      </c>
      <c r="F38" s="16">
        <v>66.599999999999994</v>
      </c>
      <c r="G38" s="13"/>
      <c r="H38" s="16">
        <v>66.599999999999994</v>
      </c>
      <c r="I38" s="14">
        <f t="shared" si="0"/>
        <v>26.64</v>
      </c>
      <c r="J38" s="24">
        <v>85.9</v>
      </c>
      <c r="K38" s="14">
        <f>J:J*0.6</f>
        <v>51.54</v>
      </c>
      <c r="L38" s="14">
        <f>I:I+K:K</f>
        <v>78.180000000000007</v>
      </c>
      <c r="M38" s="11">
        <v>2</v>
      </c>
      <c r="N38" s="19" t="s">
        <v>119</v>
      </c>
      <c r="O38" s="11"/>
      <c r="P38" s="2"/>
      <c r="Q38" s="2"/>
      <c r="R38" s="2"/>
      <c r="S38" s="2"/>
      <c r="T38" s="2"/>
      <c r="U38" s="2"/>
      <c r="V38" s="2"/>
      <c r="W38" s="2"/>
    </row>
    <row r="39" spans="1:23" s="1" customFormat="1" ht="20" customHeight="1" x14ac:dyDescent="0.3">
      <c r="A39" s="11" t="s">
        <v>16</v>
      </c>
      <c r="B39" s="12" t="s">
        <v>105</v>
      </c>
      <c r="C39" s="13" t="s">
        <v>109</v>
      </c>
      <c r="D39" s="13" t="s">
        <v>110</v>
      </c>
      <c r="E39" s="13" t="s">
        <v>108</v>
      </c>
      <c r="F39" s="16">
        <v>68.8</v>
      </c>
      <c r="G39" s="13"/>
      <c r="H39" s="16">
        <v>68.8</v>
      </c>
      <c r="I39" s="14">
        <f t="shared" si="0"/>
        <v>27.52</v>
      </c>
      <c r="J39" s="24">
        <v>78.5</v>
      </c>
      <c r="K39" s="14">
        <f>J:J*0.6</f>
        <v>47.1</v>
      </c>
      <c r="L39" s="14">
        <f>I:I+K:K</f>
        <v>74.62</v>
      </c>
      <c r="M39" s="11">
        <v>3</v>
      </c>
      <c r="N39" s="11" t="s">
        <v>23</v>
      </c>
      <c r="O39" s="11"/>
      <c r="P39" s="18"/>
      <c r="Q39" s="18"/>
      <c r="R39" s="18"/>
      <c r="S39" s="18"/>
      <c r="T39" s="18"/>
      <c r="U39" s="18"/>
      <c r="V39" s="18"/>
    </row>
    <row r="40" spans="1:23" s="1" customFormat="1" ht="20" customHeight="1" x14ac:dyDescent="0.3">
      <c r="A40" s="11" t="s">
        <v>16</v>
      </c>
      <c r="B40" s="13" t="s">
        <v>105</v>
      </c>
      <c r="C40" s="13" t="s">
        <v>115</v>
      </c>
      <c r="D40" s="13" t="s">
        <v>116</v>
      </c>
      <c r="E40" s="13" t="s">
        <v>108</v>
      </c>
      <c r="F40" s="16">
        <v>62.5</v>
      </c>
      <c r="G40" s="13"/>
      <c r="H40" s="16">
        <v>62.5</v>
      </c>
      <c r="I40" s="14">
        <f t="shared" si="0"/>
        <v>25</v>
      </c>
      <c r="J40" s="24">
        <v>81.2</v>
      </c>
      <c r="K40" s="14">
        <f>J:J*0.6</f>
        <v>48.72</v>
      </c>
      <c r="L40" s="14">
        <f>I:I+K:K</f>
        <v>73.72</v>
      </c>
      <c r="M40" s="11">
        <v>4</v>
      </c>
      <c r="N40" s="11" t="s">
        <v>23</v>
      </c>
      <c r="O40" s="13"/>
      <c r="P40" s="18"/>
      <c r="Q40" s="18"/>
      <c r="R40" s="18"/>
      <c r="S40" s="18"/>
      <c r="T40" s="18"/>
      <c r="U40" s="18"/>
      <c r="V40" s="18"/>
    </row>
    <row r="41" spans="1:23" s="1" customFormat="1" ht="20" customHeight="1" x14ac:dyDescent="0.3">
      <c r="A41" s="11" t="s">
        <v>16</v>
      </c>
      <c r="B41" s="12" t="s">
        <v>105</v>
      </c>
      <c r="C41" s="13" t="s">
        <v>117</v>
      </c>
      <c r="D41" s="13" t="s">
        <v>118</v>
      </c>
      <c r="E41" s="13" t="s">
        <v>108</v>
      </c>
      <c r="F41" s="16">
        <v>62.3</v>
      </c>
      <c r="G41" s="13"/>
      <c r="H41" s="16">
        <v>62.3</v>
      </c>
      <c r="I41" s="14">
        <f t="shared" si="0"/>
        <v>24.92</v>
      </c>
      <c r="J41" s="24">
        <v>79.3</v>
      </c>
      <c r="K41" s="14">
        <f>J:J*0.6</f>
        <v>47.58</v>
      </c>
      <c r="L41" s="14">
        <f>I:I+K:K</f>
        <v>72.5</v>
      </c>
      <c r="M41" s="13">
        <v>5</v>
      </c>
      <c r="N41" s="11" t="s">
        <v>23</v>
      </c>
      <c r="O41" s="13"/>
      <c r="P41" s="18"/>
      <c r="Q41" s="18"/>
      <c r="R41" s="18"/>
      <c r="S41" s="18"/>
      <c r="T41" s="18"/>
      <c r="U41" s="18"/>
      <c r="V41" s="18"/>
    </row>
    <row r="42" spans="1:23" s="1" customFormat="1" ht="20" customHeight="1" x14ac:dyDescent="0.3">
      <c r="A42" s="11" t="s">
        <v>16</v>
      </c>
      <c r="B42" s="12" t="s">
        <v>105</v>
      </c>
      <c r="C42" s="13" t="s">
        <v>113</v>
      </c>
      <c r="D42" s="13" t="s">
        <v>114</v>
      </c>
      <c r="E42" s="13" t="s">
        <v>108</v>
      </c>
      <c r="F42" s="16">
        <v>63.3</v>
      </c>
      <c r="G42" s="13"/>
      <c r="H42" s="16">
        <v>63.3</v>
      </c>
      <c r="I42" s="14">
        <f t="shared" si="0"/>
        <v>25.32</v>
      </c>
      <c r="J42" s="24">
        <v>74.8</v>
      </c>
      <c r="K42" s="14">
        <f>J:J*0.6</f>
        <v>44.879999999999995</v>
      </c>
      <c r="L42" s="14">
        <f>I:I+K:K</f>
        <v>70.199999999999989</v>
      </c>
      <c r="M42" s="11">
        <v>6</v>
      </c>
      <c r="N42" s="11" t="s">
        <v>23</v>
      </c>
      <c r="O42" s="13"/>
      <c r="P42" s="18"/>
      <c r="Q42" s="18"/>
      <c r="R42" s="18"/>
      <c r="S42" s="18"/>
      <c r="T42" s="18"/>
      <c r="U42" s="18"/>
      <c r="V42" s="18"/>
    </row>
    <row r="43" spans="1:23" s="1" customFormat="1" x14ac:dyDescent="0.3">
      <c r="F43" s="17"/>
      <c r="G43" s="17"/>
      <c r="H43" s="17"/>
      <c r="I43" s="17"/>
      <c r="J43" s="17"/>
      <c r="K43" s="17"/>
      <c r="L43" s="17"/>
      <c r="P43" s="18"/>
      <c r="Q43" s="18"/>
      <c r="R43" s="18"/>
      <c r="S43" s="18"/>
      <c r="T43" s="18"/>
      <c r="U43" s="18"/>
      <c r="V43" s="18"/>
    </row>
    <row r="44" spans="1:23" s="1" customFormat="1" x14ac:dyDescent="0.3">
      <c r="F44" s="17"/>
      <c r="G44" s="17"/>
      <c r="H44" s="17"/>
      <c r="I44" s="17"/>
      <c r="J44" s="17"/>
      <c r="K44" s="17"/>
      <c r="L44" s="17"/>
      <c r="P44" s="18"/>
      <c r="Q44" s="18"/>
      <c r="R44" s="18"/>
      <c r="S44" s="18"/>
      <c r="T44" s="18"/>
      <c r="U44" s="18"/>
      <c r="V44" s="18"/>
    </row>
    <row r="45" spans="1:23" s="1" customFormat="1" x14ac:dyDescent="0.3">
      <c r="F45" s="17"/>
      <c r="G45" s="17"/>
      <c r="H45" s="17"/>
      <c r="I45" s="17"/>
      <c r="J45" s="17"/>
      <c r="K45" s="17"/>
      <c r="L45" s="17"/>
      <c r="P45" s="18"/>
      <c r="Q45" s="18"/>
      <c r="R45" s="18"/>
      <c r="S45" s="18"/>
      <c r="T45" s="18"/>
      <c r="U45" s="18"/>
      <c r="V45" s="18"/>
    </row>
    <row r="46" spans="1:23" s="1" customFormat="1" x14ac:dyDescent="0.3">
      <c r="F46" s="17"/>
      <c r="G46" s="17"/>
      <c r="H46" s="17"/>
      <c r="I46" s="17"/>
      <c r="J46" s="17"/>
      <c r="K46" s="17"/>
      <c r="L46" s="17"/>
      <c r="P46" s="18"/>
      <c r="Q46" s="18"/>
      <c r="R46" s="18"/>
      <c r="S46" s="18"/>
      <c r="T46" s="18"/>
      <c r="U46" s="18"/>
      <c r="V46" s="18"/>
    </row>
    <row r="47" spans="1:23" s="1" customFormat="1" x14ac:dyDescent="0.3">
      <c r="F47" s="17"/>
      <c r="G47" s="17"/>
      <c r="H47" s="17"/>
      <c r="I47" s="17"/>
      <c r="J47" s="17"/>
      <c r="K47" s="17"/>
      <c r="L47" s="17"/>
      <c r="P47" s="18"/>
      <c r="Q47" s="18"/>
      <c r="R47" s="18"/>
      <c r="S47" s="18"/>
      <c r="T47" s="18"/>
      <c r="U47" s="18"/>
      <c r="V47" s="18"/>
    </row>
    <row r="48" spans="1:23" s="1" customFormat="1" x14ac:dyDescent="0.3">
      <c r="F48" s="17"/>
      <c r="G48" s="17"/>
      <c r="H48" s="17"/>
      <c r="I48" s="17"/>
      <c r="J48" s="17"/>
      <c r="K48" s="17"/>
      <c r="L48" s="17"/>
      <c r="P48" s="18"/>
      <c r="Q48" s="18"/>
      <c r="R48" s="18"/>
      <c r="S48" s="18"/>
      <c r="T48" s="18"/>
      <c r="U48" s="18"/>
      <c r="V48" s="18"/>
    </row>
    <row r="49" spans="6:22" s="1" customFormat="1" x14ac:dyDescent="0.3">
      <c r="F49" s="17"/>
      <c r="G49" s="17"/>
      <c r="H49" s="17"/>
      <c r="I49" s="17"/>
      <c r="J49" s="17"/>
      <c r="K49" s="17"/>
      <c r="L49" s="17"/>
      <c r="P49" s="18"/>
      <c r="Q49" s="18"/>
      <c r="R49" s="18"/>
      <c r="S49" s="18"/>
      <c r="T49" s="18"/>
      <c r="U49" s="18"/>
      <c r="V49" s="18"/>
    </row>
  </sheetData>
  <autoFilter ref="A2:AC42"/>
  <sortState ref="A3:N42">
    <sortCondition ref="E3:E42"/>
    <sortCondition descending="1" ref="L3:L42"/>
  </sortState>
  <mergeCells count="1">
    <mergeCell ref="A1:O1"/>
  </mergeCells>
  <phoneticPr fontId="8" type="noConversion"/>
  <pageMargins left="0.70069444444444495" right="0.70069444444444495" top="0.75138888888888899" bottom="0.75138888888888899" header="0.29861111111111099" footer="0.29861111111111099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总成绩与体检人员</vt:lpstr>
      <vt:lpstr>总成绩与体检人员!Print_Titles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cp:lastPrinted>2023-12-09T10:40:35Z</cp:lastPrinted>
  <dcterms:created xsi:type="dcterms:W3CDTF">2019-06-13T11:54:00Z</dcterms:created>
  <dcterms:modified xsi:type="dcterms:W3CDTF">2023-12-09T10:50:12Z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4A1F7719FB8D4F9CB9F72606A62B5AC7</vt:lpwstr>
  </property>
</Properties>
</file>