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'Sheet1'!$A$3:$R$132</definedName>
  </definedNames>
  <calcPr fullCalcOnLoad="1"/>
</workbook>
</file>

<file path=xl/sharedStrings.xml><?xml version="1.0" encoding="utf-8"?>
<sst xmlns="http://schemas.openxmlformats.org/spreadsheetml/2006/main" count="580" uniqueCount="466">
  <si>
    <t>附件1</t>
  </si>
  <si>
    <t>2023年下半年蓬溪县事业单位公开考试招聘工作人员考试总成绩及进入体检人员名单</t>
  </si>
  <si>
    <t>序号</t>
  </si>
  <si>
    <t>岗位代码</t>
  </si>
  <si>
    <t>主管部门</t>
  </si>
  <si>
    <t>招聘单位</t>
  </si>
  <si>
    <t>招聘名额</t>
  </si>
  <si>
    <t>招聘专业</t>
  </si>
  <si>
    <t>准考证号</t>
  </si>
  <si>
    <t>姓名</t>
  </si>
  <si>
    <t>公共科目成绩</t>
  </si>
  <si>
    <t>政策性加分</t>
  </si>
  <si>
    <t>笔试
总成绩</t>
  </si>
  <si>
    <t>笔试总成绩折合</t>
  </si>
  <si>
    <t>面试
成绩</t>
  </si>
  <si>
    <t>面试成绩折合</t>
  </si>
  <si>
    <t>考试总成绩</t>
  </si>
  <si>
    <t>排名</t>
  </si>
  <si>
    <t>是否进入体检</t>
  </si>
  <si>
    <t>备注</t>
  </si>
  <si>
    <t>中共蓬溪县委统战部</t>
  </si>
  <si>
    <t>蓬溪县统战事务中心</t>
  </si>
  <si>
    <t>本科：民族学专业、法学专业、汉语言文学专业、宗教学专业
研究生：宗教学专业</t>
  </si>
  <si>
    <t>2625001010916</t>
  </si>
  <si>
    <t>王春</t>
  </si>
  <si>
    <t>66.10</t>
  </si>
  <si>
    <t>是</t>
  </si>
  <si>
    <t>2625001040924</t>
  </si>
  <si>
    <t>黄文钰</t>
  </si>
  <si>
    <t>60.50</t>
  </si>
  <si>
    <t>2625001022318</t>
  </si>
  <si>
    <t>黄颖</t>
  </si>
  <si>
    <t>59.00</t>
  </si>
  <si>
    <t>缺考</t>
  </si>
  <si>
    <t>蓬溪县人力资源和社会保障局</t>
  </si>
  <si>
    <t>蓬溪县人才交流服务中心</t>
  </si>
  <si>
    <t>本科：汉语言文学专业、信息管理与信息系统专业、工商管理专业、人力资源管理专业、公共事业管理专业、行政管理专业、劳动与社会保障专业
研究生：工商管理类（1251）、公共管理类（1252）、行政管理专业、社会保障专业</t>
  </si>
  <si>
    <t>2625002041103</t>
  </si>
  <si>
    <t>刘红里</t>
  </si>
  <si>
    <t>67.30</t>
  </si>
  <si>
    <t>2625002021422</t>
  </si>
  <si>
    <t>范洁</t>
  </si>
  <si>
    <t>65.50</t>
  </si>
  <si>
    <t>2625002024208</t>
  </si>
  <si>
    <t>谢瑶玲</t>
  </si>
  <si>
    <t>64.30</t>
  </si>
  <si>
    <t>蓬溪县水利局</t>
  </si>
  <si>
    <t>蓬溪县水利工程建设质量与安全中心站</t>
  </si>
  <si>
    <t>本科：法学类（0301）、水利水电工程专业、土木工程专业
研究生：土木水利类（0859）</t>
  </si>
  <si>
    <t>2625003043118</t>
  </si>
  <si>
    <t>杨斐</t>
  </si>
  <si>
    <t>2625003044002</t>
  </si>
  <si>
    <t>许薇</t>
  </si>
  <si>
    <t>63.10</t>
  </si>
  <si>
    <t>2625003041914</t>
  </si>
  <si>
    <t>刘董良</t>
  </si>
  <si>
    <t>61.90</t>
  </si>
  <si>
    <t>蓬溪县统计局</t>
  </si>
  <si>
    <t>蓬溪县社情民意调查中心</t>
  </si>
  <si>
    <t>本科：统计学专业、法学专业、经济学类（0201）     
研究生：应用经济学类（0202）、统计学类（0270）、应用统计专业</t>
  </si>
  <si>
    <t>2625004041322</t>
  </si>
  <si>
    <t>王了</t>
  </si>
  <si>
    <t>67.00</t>
  </si>
  <si>
    <t>2625004010604</t>
  </si>
  <si>
    <t>谢红梅</t>
  </si>
  <si>
    <t>63.70</t>
  </si>
  <si>
    <t>2625004023426</t>
  </si>
  <si>
    <t>梁勤兰</t>
  </si>
  <si>
    <t>64.20</t>
  </si>
  <si>
    <t>蓬溪县文化广播电视和旅游局</t>
  </si>
  <si>
    <t>蓬溪县美术馆</t>
  </si>
  <si>
    <t>本科：美术学类（1304）         
研究生：美术专业</t>
  </si>
  <si>
    <t>2625005012003</t>
  </si>
  <si>
    <t>赵曾珍</t>
  </si>
  <si>
    <t>59.80</t>
  </si>
  <si>
    <t>2625005041722</t>
  </si>
  <si>
    <t>刘仲承</t>
  </si>
  <si>
    <t>57.20</t>
  </si>
  <si>
    <t>2625005041026</t>
  </si>
  <si>
    <t>黄婷</t>
  </si>
  <si>
    <t>57.70</t>
  </si>
  <si>
    <t>蓬溪县应急管理局</t>
  </si>
  <si>
    <t>蓬溪县安全生产信息中心</t>
  </si>
  <si>
    <t>本科：计算机类（0809）      
研究生：计算机科学与技术类（0775、0812）</t>
  </si>
  <si>
    <t>2625006021119</t>
  </si>
  <si>
    <t>翟林</t>
  </si>
  <si>
    <t>68.80</t>
  </si>
  <si>
    <t>2625006012810</t>
  </si>
  <si>
    <t>张净宇</t>
  </si>
  <si>
    <t>65.70</t>
  </si>
  <si>
    <t>2625006010410</t>
  </si>
  <si>
    <t>宋韦柯</t>
  </si>
  <si>
    <t>蓬溪县住房和城乡建设局</t>
  </si>
  <si>
    <t>蓬溪县市政公用事务中心</t>
  </si>
  <si>
    <t>本科：法学专业、城市管理专业、工程管理专业
研究生：法律类（0351）、工程管理专业、项目管理专业</t>
  </si>
  <si>
    <t>2625007041101</t>
  </si>
  <si>
    <t>夏雨</t>
  </si>
  <si>
    <t>58.00</t>
  </si>
  <si>
    <t>2625007041812</t>
  </si>
  <si>
    <t>马跃瑞</t>
  </si>
  <si>
    <t>59.70</t>
  </si>
  <si>
    <t>2625007012928</t>
  </si>
  <si>
    <t>杨超</t>
  </si>
  <si>
    <t>58.10</t>
  </si>
  <si>
    <t>本科：土木工程专业、工程造价专业、给排水科学与工程专业、风景园林专业
研究生：建筑学类（0851）、市政工程专业、风景园林学类（0834)</t>
  </si>
  <si>
    <t>2625008020127</t>
  </si>
  <si>
    <t>岳天阳</t>
  </si>
  <si>
    <t>60.70</t>
  </si>
  <si>
    <t>2625008041005</t>
  </si>
  <si>
    <t>赵芹</t>
  </si>
  <si>
    <t>55.20</t>
  </si>
  <si>
    <t>2625008011301</t>
  </si>
  <si>
    <t>胡海山</t>
  </si>
  <si>
    <t>54.30</t>
  </si>
  <si>
    <t>蓬溪县自然资源和规划局</t>
  </si>
  <si>
    <t>蓬溪县大石镇自然资源和规划所</t>
  </si>
  <si>
    <t>本科：土地资源管理专业、人文地理与城乡规划专业、地理空间信息工程专业
研究生：土地资源管理专业、地图学与地理信息系统专业、地图制图学与地理信息工程专业</t>
  </si>
  <si>
    <t>2625009021002</t>
  </si>
  <si>
    <t>卿三果</t>
  </si>
  <si>
    <t>59.20</t>
  </si>
  <si>
    <t>2625009023526</t>
  </si>
  <si>
    <t>朱玉萍</t>
  </si>
  <si>
    <t>59.40</t>
  </si>
  <si>
    <t>2625009040524</t>
  </si>
  <si>
    <t>王兴亮</t>
  </si>
  <si>
    <t>56.60</t>
  </si>
  <si>
    <t>蓬溪县明月镇自然资源和规划所</t>
  </si>
  <si>
    <t>本科：土木工程专业、工程造价专业、土地资源管理专业、人文地理与城乡规划专业
研究生：土地资源管理专业、地图学与地理信息系统专业、地图制图学与地理信息工程专业</t>
  </si>
  <si>
    <t>2625010010716</t>
  </si>
  <si>
    <t>罗伟</t>
  </si>
  <si>
    <t>63.50</t>
  </si>
  <si>
    <t>2625010010212</t>
  </si>
  <si>
    <t>罗邻倨</t>
  </si>
  <si>
    <t>2625010023125</t>
  </si>
  <si>
    <t>税琦璇</t>
  </si>
  <si>
    <t>蓬溪县审计局</t>
  </si>
  <si>
    <t>蓬溪县政府投资审计中心</t>
  </si>
  <si>
    <t>本科：审计学专业、会计学专业、土木工程专业、工程管理专业       
研究生：审计专业、会计学专业、工程管理专业</t>
  </si>
  <si>
    <t>2625011040918</t>
  </si>
  <si>
    <t>谢倩</t>
  </si>
  <si>
    <t>2625011024029</t>
  </si>
  <si>
    <t>张紫寒</t>
  </si>
  <si>
    <t>60.20</t>
  </si>
  <si>
    <t>2625011042616</t>
  </si>
  <si>
    <t>罗长春</t>
  </si>
  <si>
    <t>58.40</t>
  </si>
  <si>
    <t>蓬溪县行政审批局</t>
  </si>
  <si>
    <t>蓬溪县政务服务中心</t>
  </si>
  <si>
    <t>本科：汉语言文学专业、汉语言专业、秘书学专业、中国语言与文化专业
研究生：中国语言文学类（0501）</t>
  </si>
  <si>
    <t>2625012022517</t>
  </si>
  <si>
    <t>易毅然</t>
  </si>
  <si>
    <t>62.80</t>
  </si>
  <si>
    <t>2625012022323</t>
  </si>
  <si>
    <t>敖烨</t>
  </si>
  <si>
    <t>62.60</t>
  </si>
  <si>
    <t>2625012010111</t>
  </si>
  <si>
    <t>熊静</t>
  </si>
  <si>
    <t>61.80</t>
  </si>
  <si>
    <t>蓬溪县国有资产监督管理局</t>
  </si>
  <si>
    <t>蓬溪县国有资产事务中心</t>
  </si>
  <si>
    <t>本科：经济与金融专业、秘书学专业、工程管理专业
研究生：金融专业、汉语言文字学专业、工程管理专业</t>
  </si>
  <si>
    <t>2625013010910</t>
  </si>
  <si>
    <t>邓林雪</t>
  </si>
  <si>
    <t>60.90</t>
  </si>
  <si>
    <t>2625013043003</t>
  </si>
  <si>
    <t>肖雨</t>
  </si>
  <si>
    <t>63.60</t>
  </si>
  <si>
    <t>2625013040821</t>
  </si>
  <si>
    <t>邓建</t>
  </si>
  <si>
    <t>61.50</t>
  </si>
  <si>
    <t>蓬溪县现代农业示范区管委会</t>
  </si>
  <si>
    <t>蓬溪县现代农业示范区产业发展中心</t>
  </si>
  <si>
    <t>本科：汉语言文学专业、视觉传达设计专业、新闻学专业
研究生：工程管理类（1256）</t>
  </si>
  <si>
    <t>2625014011629</t>
  </si>
  <si>
    <t>唐靖宗</t>
  </si>
  <si>
    <t>64.00</t>
  </si>
  <si>
    <t>2625014012319</t>
  </si>
  <si>
    <t>崔宇艳</t>
  </si>
  <si>
    <t>59.50</t>
  </si>
  <si>
    <t>2625014022907</t>
  </si>
  <si>
    <t>邱志豪</t>
  </si>
  <si>
    <t>蓬溪县人民政府普安街道办事处</t>
  </si>
  <si>
    <t>蓬溪县普安街道社区事务和便民服务中心</t>
  </si>
  <si>
    <t>本科:工商管理专业、法学专业、
社会工作专业、行政管理专业
研究生:不限</t>
  </si>
  <si>
    <t>2625015023413</t>
  </si>
  <si>
    <t>王雪梅</t>
  </si>
  <si>
    <t>69.00</t>
  </si>
  <si>
    <t>2625015012013</t>
  </si>
  <si>
    <t>马振</t>
  </si>
  <si>
    <t>67.40</t>
  </si>
  <si>
    <t>2625015012004</t>
  </si>
  <si>
    <t>刘海洋</t>
  </si>
  <si>
    <t>63.40</t>
  </si>
  <si>
    <t>蓬溪县常乐镇人民政府</t>
  </si>
  <si>
    <t>蓬溪县常乐镇农业综合服务中心</t>
  </si>
  <si>
    <t>本科：植物生产类（0901）、农业经济管理类（1203）、农业工程类（0823）、 水利类（0811)                  研究生：不限</t>
  </si>
  <si>
    <t>2625016010829</t>
  </si>
  <si>
    <t>蒋获骥</t>
  </si>
  <si>
    <t>56.90</t>
  </si>
  <si>
    <t>2625016023325</t>
  </si>
  <si>
    <t>石蕊</t>
  </si>
  <si>
    <t>54.20</t>
  </si>
  <si>
    <t>2625016023309</t>
  </si>
  <si>
    <t>邓晓慧</t>
  </si>
  <si>
    <t>56.00</t>
  </si>
  <si>
    <t>蓬溪县三凤镇人民政府</t>
  </si>
  <si>
    <t>蓬溪县三凤镇宣传文化服务中心</t>
  </si>
  <si>
    <t>本科：财务管理专业、审计学专业、会计学专业
研究生：会计学专业、审计专业、会计专业</t>
  </si>
  <si>
    <t>2625017041715</t>
  </si>
  <si>
    <t>任香霖</t>
  </si>
  <si>
    <t>68.90</t>
  </si>
  <si>
    <t>2625017013526</t>
  </si>
  <si>
    <t>李书桥</t>
  </si>
  <si>
    <t>2625017021311</t>
  </si>
  <si>
    <t>朱海</t>
  </si>
  <si>
    <t>61.40</t>
  </si>
  <si>
    <t>蓬溪县三凤镇便民服务中心</t>
  </si>
  <si>
    <t>本科：劳动与社会保障专业、土地资源管理专业、文化产业管理专业、应急管理专业、生物工程专业
研究生：社会医学与卫生事业管理专业、社会保障专业、土地资源管理专业、生物工程专业</t>
  </si>
  <si>
    <t>2625018013416</t>
  </si>
  <si>
    <t>罗攀</t>
  </si>
  <si>
    <t>64.50</t>
  </si>
  <si>
    <t>2625018042814</t>
  </si>
  <si>
    <t>田芳</t>
  </si>
  <si>
    <t>66.00</t>
  </si>
  <si>
    <t>2625018010822</t>
  </si>
  <si>
    <t>何佳懋</t>
  </si>
  <si>
    <t>62.20</t>
  </si>
  <si>
    <t>蓬溪县鸣凤镇人民政府</t>
  </si>
  <si>
    <t>蓬溪县鸣凤镇便民服务中心</t>
  </si>
  <si>
    <t>本科：会计学专业、财务管理专业、财务会计教育专业
研究生：不限</t>
  </si>
  <si>
    <t>2625019042613</t>
  </si>
  <si>
    <t>苏婷</t>
  </si>
  <si>
    <t>69.80</t>
  </si>
  <si>
    <t>2625019043323</t>
  </si>
  <si>
    <t>郭霞</t>
  </si>
  <si>
    <t>68.70</t>
  </si>
  <si>
    <t>2625019013005</t>
  </si>
  <si>
    <t>赵钊</t>
  </si>
  <si>
    <t>65.60</t>
  </si>
  <si>
    <t>蓬溪县槐花镇人民政府</t>
  </si>
  <si>
    <t>蓬溪县槐花镇宣传文化服务中心</t>
  </si>
  <si>
    <t>本科：中国语言文学类（0501）、新闻学专业、网络与新媒体专业、会计学专业
研究生：不限</t>
  </si>
  <si>
    <t>2625020042030</t>
  </si>
  <si>
    <t>王佳</t>
  </si>
  <si>
    <t>2625020023912</t>
  </si>
  <si>
    <t>吴贞</t>
  </si>
  <si>
    <t>64.10</t>
  </si>
  <si>
    <t>2625020040401</t>
  </si>
  <si>
    <t>张利利</t>
  </si>
  <si>
    <t>蓬溪县文井镇人民政府</t>
  </si>
  <si>
    <t>蓬溪县文井镇便民服务中心</t>
  </si>
  <si>
    <t>专科：城乡规划与管理类（4402）
本科：建筑类（0828）
研究生：不限</t>
  </si>
  <si>
    <t>2625021042526</t>
  </si>
  <si>
    <t>漆吉</t>
  </si>
  <si>
    <t>2625021042714</t>
  </si>
  <si>
    <t>王露蒙</t>
  </si>
  <si>
    <t>2625021022824</t>
  </si>
  <si>
    <t>郭红梅</t>
  </si>
  <si>
    <t>54.80</t>
  </si>
  <si>
    <t>蓬溪县新会镇人民政府</t>
  </si>
  <si>
    <t>蓬溪县新会镇便民服务中心</t>
  </si>
  <si>
    <t>本科：计算机科学与技术专业、社会工作专业、社会学专业                研究生：不限</t>
  </si>
  <si>
    <t>2625022042029</t>
  </si>
  <si>
    <t>昝林</t>
  </si>
  <si>
    <t>65.90</t>
  </si>
  <si>
    <t>2625022040314</t>
  </si>
  <si>
    <t>闫俊辉</t>
  </si>
  <si>
    <t>67.90</t>
  </si>
  <si>
    <t>2625022024016</t>
  </si>
  <si>
    <t>胡瑞童</t>
  </si>
  <si>
    <t>59.30</t>
  </si>
  <si>
    <t>蓬溪县高升乡人民政府</t>
  </si>
  <si>
    <t>蓬溪县高升乡便民服务中心</t>
  </si>
  <si>
    <t>本科：汉语言文学专业、计算机类（0809）、社会工作类（0303）
研究生：不限</t>
  </si>
  <si>
    <t>2625023043510</t>
  </si>
  <si>
    <t>张尧</t>
  </si>
  <si>
    <t>62.90</t>
  </si>
  <si>
    <t>2625023013709</t>
  </si>
  <si>
    <t>税志君</t>
  </si>
  <si>
    <t>2625023040305</t>
  </si>
  <si>
    <t>柏雅岚</t>
  </si>
  <si>
    <t>62.40</t>
  </si>
  <si>
    <t>蓬溪县教育和体育局</t>
  </si>
  <si>
    <t>四川省蓬溪中学校</t>
  </si>
  <si>
    <t>本科：汉语言文学专业、汉语言专业、汉语国际教育专业、应用语言学专业、中国语言与文化专业、古典文献学专业
研究生：学科教学（语文）专业、汉语国际教育专业、语言学及应用语言学专业、汉语言文字学专业、中国古典文献学专业、中国古代文学专业、中国现当代文学专业</t>
  </si>
  <si>
    <t>1625024045804</t>
  </si>
  <si>
    <t>冯雨蕾</t>
  </si>
  <si>
    <t>76.50</t>
  </si>
  <si>
    <t>1625024041006</t>
  </si>
  <si>
    <t>米婕</t>
  </si>
  <si>
    <t>71.50</t>
  </si>
  <si>
    <t>1625024045515</t>
  </si>
  <si>
    <t>李晓霞</t>
  </si>
  <si>
    <t>68.50</t>
  </si>
  <si>
    <t>本科：英语专业、商务英语专业、翻译专业
研究生：学科教学（英语）专业、英语语言文学专业、英语笔译专业、英语口译专业</t>
  </si>
  <si>
    <t>1625025024908</t>
  </si>
  <si>
    <t>郭君皝</t>
  </si>
  <si>
    <t>78.00</t>
  </si>
  <si>
    <t>1625025014414</t>
  </si>
  <si>
    <t>胡灵丽</t>
  </si>
  <si>
    <t>76.00</t>
  </si>
  <si>
    <t>1625025012209</t>
  </si>
  <si>
    <t>陶秋月</t>
  </si>
  <si>
    <t>74.00</t>
  </si>
  <si>
    <t>1625025030321</t>
  </si>
  <si>
    <t>刘倩</t>
  </si>
  <si>
    <t>1625025042328</t>
  </si>
  <si>
    <t>黄鑫悦</t>
  </si>
  <si>
    <t>1625025044330</t>
  </si>
  <si>
    <t>陈霞</t>
  </si>
  <si>
    <t>72.50</t>
  </si>
  <si>
    <t>四川省蓬溪实验中学</t>
  </si>
  <si>
    <t>本科：政治学与行政学专业、思想政治教育专业、马克思主义理论专业
研究生：政治学理论专业、学科教学（思政）专业、思想政治教育专业</t>
  </si>
  <si>
    <t>1625026012812</t>
  </si>
  <si>
    <t>杨欣宇</t>
  </si>
  <si>
    <t>74.50</t>
  </si>
  <si>
    <t>1625026044210</t>
  </si>
  <si>
    <t>舒丽容</t>
  </si>
  <si>
    <t>70.50</t>
  </si>
  <si>
    <t>1625026042311</t>
  </si>
  <si>
    <t>奉玲玲</t>
  </si>
  <si>
    <t>61.00</t>
  </si>
  <si>
    <t>四川省蓬溪县蓬南中学</t>
  </si>
  <si>
    <t>本科：地理科学专业、自然地理与资源环境专业、地理信息科学专业
研究生：学科教学（地理）专业、自然地理学专业、人文地理学专业</t>
  </si>
  <si>
    <t>1625027023607</t>
  </si>
  <si>
    <t>李旺东</t>
  </si>
  <si>
    <t>73.50</t>
  </si>
  <si>
    <t>1625027041019</t>
  </si>
  <si>
    <t>唐佳庆</t>
  </si>
  <si>
    <t>1625027032201</t>
  </si>
  <si>
    <t>曹一茜</t>
  </si>
  <si>
    <r>
      <t>本科：历史学专业、世界史专业</t>
    </r>
    <r>
      <rPr>
        <b/>
        <sz val="9"/>
        <rFont val="宋体"/>
        <family val="0"/>
      </rPr>
      <t xml:space="preserve">
</t>
    </r>
    <r>
      <rPr>
        <sz val="9"/>
        <rFont val="宋体"/>
        <family val="0"/>
      </rPr>
      <t>研究生：学科教学（历史）专业、中国史类（0602）、世界史类(0603)</t>
    </r>
  </si>
  <si>
    <t>1625028042102</t>
  </si>
  <si>
    <t>杨凡</t>
  </si>
  <si>
    <t>75.00</t>
  </si>
  <si>
    <t>1625028010813</t>
  </si>
  <si>
    <t>周圣</t>
  </si>
  <si>
    <t>蓬溪县卫生健康局</t>
  </si>
  <si>
    <t>蓬溪县人民医院</t>
  </si>
  <si>
    <t>本科：中药学专业
研究生：中药学专业</t>
  </si>
  <si>
    <t>3625029044813</t>
  </si>
  <si>
    <t>杜凌</t>
  </si>
  <si>
    <t>55.00</t>
  </si>
  <si>
    <t>3625029044718</t>
  </si>
  <si>
    <t>刘薇</t>
  </si>
  <si>
    <t>53.00</t>
  </si>
  <si>
    <t>3625029044703</t>
  </si>
  <si>
    <t>敬雪婷</t>
  </si>
  <si>
    <t>49.00</t>
  </si>
  <si>
    <t>本科：临床药学专业、药学专业                研究生：药学专业</t>
  </si>
  <si>
    <t>4625030044405</t>
  </si>
  <si>
    <t>何阳阳</t>
  </si>
  <si>
    <t>70.00</t>
  </si>
  <si>
    <t>4625030044505</t>
  </si>
  <si>
    <t>朱启旭</t>
  </si>
  <si>
    <t>4625030044103</t>
  </si>
  <si>
    <t>杨术靖</t>
  </si>
  <si>
    <t>68.00</t>
  </si>
  <si>
    <t>4625030044128</t>
  </si>
  <si>
    <t>黄雪梅</t>
  </si>
  <si>
    <t>4625030044609</t>
  </si>
  <si>
    <t>周洁美</t>
  </si>
  <si>
    <t>4625030044217</t>
  </si>
  <si>
    <t>徐天越</t>
  </si>
  <si>
    <t>本科：计算机科学与技术专业、电子与计算机工程专业
研究生：计算机技术专业</t>
  </si>
  <si>
    <t>2625034021824</t>
  </si>
  <si>
    <t>肖茂生</t>
  </si>
  <si>
    <t>2625034042523</t>
  </si>
  <si>
    <t>尤永柏</t>
  </si>
  <si>
    <t>57.90</t>
  </si>
  <si>
    <t>2625034021410</t>
  </si>
  <si>
    <t>谭雪灵</t>
  </si>
  <si>
    <t>58.80</t>
  </si>
  <si>
    <t>蓬溪县妇幼保健计划生育服务中心</t>
  </si>
  <si>
    <t>本科：临床医学专业
研究生：妇产科学专业</t>
  </si>
  <si>
    <t>4625035044604</t>
  </si>
  <si>
    <t>李山</t>
  </si>
  <si>
    <t>51.00</t>
  </si>
  <si>
    <t>4625035044426</t>
  </si>
  <si>
    <t>陈沙</t>
  </si>
  <si>
    <t>42.00</t>
  </si>
  <si>
    <t>本科：临床医学专业
研究生：儿科学专业</t>
  </si>
  <si>
    <t>4625036044204</t>
  </si>
  <si>
    <t>周金平</t>
  </si>
  <si>
    <t>50.00</t>
  </si>
  <si>
    <t>蓬溪县文井中心卫生院</t>
  </si>
  <si>
    <t>专科：医学检验技术专业
本科：医学检验技术专业</t>
  </si>
  <si>
    <t>4625042044220</t>
  </si>
  <si>
    <t>黄丹</t>
  </si>
  <si>
    <t>62.00</t>
  </si>
  <si>
    <t>4625042044214</t>
  </si>
  <si>
    <t>吕行</t>
  </si>
  <si>
    <t>4625042044215</t>
  </si>
  <si>
    <t>王成龙</t>
  </si>
  <si>
    <t>蓬溪县任隆中心卫生院</t>
  </si>
  <si>
    <t>专科：大数据与会计专业
本科：会计学专业</t>
  </si>
  <si>
    <t>2625043021804</t>
  </si>
  <si>
    <t>彭欢</t>
  </si>
  <si>
    <t>63.20</t>
  </si>
  <si>
    <t>2625043024427</t>
  </si>
  <si>
    <t>贺瑗</t>
  </si>
  <si>
    <t>2625043022929</t>
  </si>
  <si>
    <t>杨琴</t>
  </si>
  <si>
    <t>蓬溪县大石中心卫生院</t>
  </si>
  <si>
    <t>专科：药学专业
本科：药学专业</t>
  </si>
  <si>
    <t>4625044044216</t>
  </si>
  <si>
    <t>易寒</t>
  </si>
  <si>
    <t>4625044044108</t>
  </si>
  <si>
    <t>陈贤</t>
  </si>
  <si>
    <t>73.00</t>
  </si>
  <si>
    <t>4625044044116</t>
  </si>
  <si>
    <t>向茂婷</t>
  </si>
  <si>
    <t>60.00</t>
  </si>
  <si>
    <t>4625044044201</t>
  </si>
  <si>
    <t>蒲爽</t>
  </si>
  <si>
    <t>4625044044605</t>
  </si>
  <si>
    <t>李悦</t>
  </si>
  <si>
    <t>4625044044101</t>
  </si>
  <si>
    <t>邹婷婷</t>
  </si>
  <si>
    <t>蓬溪县赤城中心卫生院1名，蓬溪县普安街道社区卫生服务中心1名</t>
  </si>
  <si>
    <t>专科：临床医学专业
本科：临床医学专业</t>
  </si>
  <si>
    <t>4625046044503</t>
  </si>
  <si>
    <t>陈玉</t>
  </si>
  <si>
    <t>72.00</t>
  </si>
  <si>
    <t>4625046044309</t>
  </si>
  <si>
    <t>蒋璐莲</t>
  </si>
  <si>
    <t>蓬溪县任隆中心卫生院1名，蓬溪县文井中心卫生院2名</t>
  </si>
  <si>
    <t>4625047044428</t>
  </si>
  <si>
    <t>陈思帆</t>
  </si>
  <si>
    <t>48.00</t>
  </si>
  <si>
    <t>4625047044115</t>
  </si>
  <si>
    <t>邹金泉</t>
  </si>
  <si>
    <t>4625047044113</t>
  </si>
  <si>
    <t>杨敏川</t>
  </si>
  <si>
    <t>47.00</t>
  </si>
  <si>
    <t>4625047044120</t>
  </si>
  <si>
    <t>柏皓文</t>
  </si>
  <si>
    <t>4625047044330</t>
  </si>
  <si>
    <t>熊合立</t>
  </si>
  <si>
    <t>4625047044508</t>
  </si>
  <si>
    <t>陆振宇</t>
  </si>
  <si>
    <t>40.00</t>
  </si>
  <si>
    <t>4625047044219</t>
  </si>
  <si>
    <t>杨英杰</t>
  </si>
  <si>
    <t>蓬溪县明月中心卫生院</t>
  </si>
  <si>
    <t>专科：中医学专业
本科：中医学专业</t>
  </si>
  <si>
    <t>3625048044712</t>
  </si>
  <si>
    <t>代金玉</t>
  </si>
  <si>
    <t>3625048044807</t>
  </si>
  <si>
    <t>杨鑫</t>
  </si>
  <si>
    <t>52.00</t>
  </si>
  <si>
    <t>3625048044816</t>
  </si>
  <si>
    <t>蒋静</t>
  </si>
  <si>
    <t>蓬溪县高升乡卫生院1名，蓬溪县红江镇卫生院1名</t>
  </si>
  <si>
    <t>专科：针灸推拿专业
本科：针灸推拿学专业</t>
  </si>
  <si>
    <t>3625049044801</t>
  </si>
  <si>
    <t>彭丽</t>
  </si>
  <si>
    <t>3625049044708</t>
  </si>
  <si>
    <t>陈玉瑶</t>
  </si>
  <si>
    <t>57.00</t>
  </si>
  <si>
    <t>3625049044717</t>
  </si>
  <si>
    <t>杨秋凤</t>
  </si>
  <si>
    <t>54.00</t>
  </si>
  <si>
    <t>3625049044710</t>
  </si>
  <si>
    <t>梁思雨</t>
  </si>
  <si>
    <t>41.00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</si>
</sst>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sz val="12"/>
      <color indexed="10"/>
      <name val="宋体"/>
      <family val="0"/>
    </font>
    <font>
      <sz val="14"/>
      <name val="黑体"/>
      <family val="3"/>
    </font>
    <font>
      <sz val="18"/>
      <name val="方正小标宋简体"/>
      <family val="4"/>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0"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44">
    <xf numFmtId="0" fontId="0" fillId="0" borderId="0" xfId="0" applyAlignment="1">
      <alignment vertical="center"/>
    </xf>
    <xf numFmtId="0" fontId="46"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28" applyFont="1" applyFill="1" applyBorder="1" applyAlignment="1">
      <alignment horizontal="center" vertical="center" wrapText="1"/>
      <protection/>
    </xf>
    <xf numFmtId="0" fontId="5" fillId="0" borderId="9" xfId="28" applyFont="1" applyFill="1" applyBorder="1" applyAlignment="1">
      <alignment horizontal="left" vertical="center" wrapText="1"/>
      <protection/>
    </xf>
    <xf numFmtId="0" fontId="5" fillId="0" borderId="9" xfId="0" applyFont="1" applyFill="1" applyBorder="1" applyAlignment="1">
      <alignment horizontal="center" vertical="center"/>
    </xf>
    <xf numFmtId="0" fontId="5" fillId="0" borderId="9" xfId="28" applyNumberFormat="1" applyFont="1" applyFill="1" applyBorder="1" applyAlignment="1">
      <alignment horizontal="center" vertical="center" wrapText="1"/>
      <protection/>
    </xf>
    <xf numFmtId="0" fontId="5" fillId="33" borderId="9" xfId="28" applyNumberFormat="1" applyFont="1" applyFill="1" applyBorder="1" applyAlignment="1">
      <alignment horizontal="left" vertical="center" wrapText="1"/>
      <protection/>
    </xf>
    <xf numFmtId="0" fontId="5" fillId="33" borderId="9" xfId="28" applyFont="1" applyFill="1" applyBorder="1" applyAlignment="1">
      <alignment horizontal="left" vertical="center" wrapText="1"/>
      <protection/>
    </xf>
    <xf numFmtId="0" fontId="5" fillId="0" borderId="9" xfId="0" applyFont="1" applyBorder="1" applyAlignment="1">
      <alignment horizontal="center" vertical="center" wrapText="1"/>
    </xf>
    <xf numFmtId="0" fontId="5" fillId="0" borderId="9" xfId="28" applyNumberFormat="1"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33" borderId="9" xfId="0" applyNumberFormat="1" applyFont="1" applyFill="1" applyBorder="1" applyAlignment="1">
      <alignment horizontal="left" vertical="center" wrapText="1"/>
    </xf>
    <xf numFmtId="0" fontId="0" fillId="0" borderId="9"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2"/>
  <sheetViews>
    <sheetView tabSelected="1" zoomScaleSheetLayoutView="100" workbookViewId="0" topLeftCell="A1">
      <selection activeCell="U9" sqref="U9"/>
    </sheetView>
  </sheetViews>
  <sheetFormatPr defaultColWidth="9.00390625" defaultRowHeight="14.25"/>
  <cols>
    <col min="1" max="1" width="2.75390625" style="0" customWidth="1"/>
    <col min="2" max="2" width="6.75390625" style="0" customWidth="1"/>
    <col min="3" max="3" width="8.25390625" style="0" customWidth="1"/>
    <col min="4" max="4" width="8.50390625" style="0" customWidth="1"/>
    <col min="5" max="5" width="4.25390625" style="0" customWidth="1"/>
    <col min="6" max="6" width="29.25390625" style="2" customWidth="1"/>
    <col min="7" max="7" width="11.875" style="0" customWidth="1"/>
    <col min="8" max="8" width="5.75390625" style="0" customWidth="1"/>
    <col min="9" max="9" width="5.125" style="0" customWidth="1"/>
    <col min="10" max="10" width="4.125" style="0" customWidth="1"/>
    <col min="11" max="15" width="5.50390625" style="0" customWidth="1"/>
    <col min="16" max="17" width="4.75390625" style="0" customWidth="1"/>
    <col min="18" max="18" width="9.375" style="0" customWidth="1"/>
  </cols>
  <sheetData>
    <row r="1" spans="1:18" ht="25.5" customHeight="1">
      <c r="A1" s="3" t="s">
        <v>0</v>
      </c>
      <c r="B1" s="4"/>
      <c r="C1" s="5"/>
      <c r="D1" s="5"/>
      <c r="E1" s="5"/>
      <c r="F1" s="6"/>
      <c r="G1" s="5"/>
      <c r="H1" s="5"/>
      <c r="I1" s="5"/>
      <c r="J1" s="5"/>
      <c r="K1" s="5"/>
      <c r="L1" s="5"/>
      <c r="M1" s="5"/>
      <c r="N1" s="5"/>
      <c r="O1" s="5"/>
      <c r="P1" s="5"/>
      <c r="Q1" s="5"/>
      <c r="R1" s="5"/>
    </row>
    <row r="2" spans="1:18" ht="33" customHeight="1">
      <c r="A2" s="7" t="s">
        <v>1</v>
      </c>
      <c r="B2" s="7"/>
      <c r="C2" s="7"/>
      <c r="D2" s="7"/>
      <c r="E2" s="7"/>
      <c r="F2" s="8"/>
      <c r="G2" s="7"/>
      <c r="H2" s="7"/>
      <c r="I2" s="7"/>
      <c r="J2" s="7"/>
      <c r="K2" s="7"/>
      <c r="L2" s="7"/>
      <c r="M2" s="7"/>
      <c r="N2" s="7"/>
      <c r="O2" s="7"/>
      <c r="P2" s="7"/>
      <c r="Q2" s="7"/>
      <c r="R2" s="7"/>
    </row>
    <row r="3" spans="1:18" ht="42" customHeight="1">
      <c r="A3" s="9" t="s">
        <v>2</v>
      </c>
      <c r="B3" s="9" t="s">
        <v>3</v>
      </c>
      <c r="C3" s="9" t="s">
        <v>4</v>
      </c>
      <c r="D3" s="9" t="s">
        <v>5</v>
      </c>
      <c r="E3" s="9" t="s">
        <v>6</v>
      </c>
      <c r="F3" s="9" t="s">
        <v>7</v>
      </c>
      <c r="G3" s="9" t="s">
        <v>8</v>
      </c>
      <c r="H3" s="9" t="s">
        <v>9</v>
      </c>
      <c r="I3" s="22" t="s">
        <v>10</v>
      </c>
      <c r="J3" s="9" t="s">
        <v>11</v>
      </c>
      <c r="K3" s="9" t="s">
        <v>12</v>
      </c>
      <c r="L3" s="9" t="s">
        <v>13</v>
      </c>
      <c r="M3" s="9" t="s">
        <v>14</v>
      </c>
      <c r="N3" s="9" t="s">
        <v>15</v>
      </c>
      <c r="O3" s="9" t="s">
        <v>16</v>
      </c>
      <c r="P3" s="9" t="s">
        <v>17</v>
      </c>
      <c r="Q3" s="9" t="s">
        <v>18</v>
      </c>
      <c r="R3" s="27" t="s">
        <v>19</v>
      </c>
    </row>
    <row r="4" spans="1:18" ht="16.5" customHeight="1">
      <c r="A4" s="9">
        <v>1</v>
      </c>
      <c r="B4" s="10">
        <v>625001</v>
      </c>
      <c r="C4" s="11" t="s">
        <v>20</v>
      </c>
      <c r="D4" s="11" t="s">
        <v>21</v>
      </c>
      <c r="E4" s="11">
        <v>1</v>
      </c>
      <c r="F4" s="12" t="s">
        <v>22</v>
      </c>
      <c r="G4" s="13" t="s">
        <v>23</v>
      </c>
      <c r="H4" s="13" t="s">
        <v>24</v>
      </c>
      <c r="I4" s="23" t="s">
        <v>25</v>
      </c>
      <c r="J4" s="24">
        <v>0</v>
      </c>
      <c r="K4" s="25">
        <f aca="true" t="shared" si="0" ref="K4:K25">I4+J4</f>
        <v>66.1</v>
      </c>
      <c r="L4" s="25">
        <f aca="true" t="shared" si="1" ref="L4:L67">K4*0.6</f>
        <v>39.66</v>
      </c>
      <c r="M4" s="26">
        <v>77.94</v>
      </c>
      <c r="N4" s="26">
        <f aca="true" t="shared" si="2" ref="N4:N67">M4*0.4</f>
        <v>31.176000000000002</v>
      </c>
      <c r="O4" s="26">
        <f>L4+N4</f>
        <v>70.836</v>
      </c>
      <c r="P4" s="10">
        <v>1</v>
      </c>
      <c r="Q4" s="10" t="s">
        <v>26</v>
      </c>
      <c r="R4" s="13"/>
    </row>
    <row r="5" spans="1:18" ht="16.5" customHeight="1">
      <c r="A5" s="9">
        <v>2</v>
      </c>
      <c r="B5" s="10"/>
      <c r="C5" s="11"/>
      <c r="D5" s="11"/>
      <c r="E5" s="11"/>
      <c r="F5" s="12"/>
      <c r="G5" s="13" t="s">
        <v>27</v>
      </c>
      <c r="H5" s="13" t="s">
        <v>28</v>
      </c>
      <c r="I5" s="23" t="s">
        <v>29</v>
      </c>
      <c r="J5" s="24">
        <v>0</v>
      </c>
      <c r="K5" s="25">
        <f t="shared" si="0"/>
        <v>60.5</v>
      </c>
      <c r="L5" s="25">
        <f t="shared" si="1"/>
        <v>36.3</v>
      </c>
      <c r="M5" s="26">
        <v>78.62</v>
      </c>
      <c r="N5" s="26">
        <f t="shared" si="2"/>
        <v>31.448000000000004</v>
      </c>
      <c r="O5" s="26">
        <f>L5+N5</f>
        <v>67.748</v>
      </c>
      <c r="P5" s="10">
        <v>2</v>
      </c>
      <c r="Q5" s="10"/>
      <c r="R5" s="13"/>
    </row>
    <row r="6" spans="1:18" ht="16.5" customHeight="1">
      <c r="A6" s="9">
        <v>3</v>
      </c>
      <c r="B6" s="10"/>
      <c r="C6" s="11"/>
      <c r="D6" s="11"/>
      <c r="E6" s="11"/>
      <c r="F6" s="12"/>
      <c r="G6" s="13" t="s">
        <v>30</v>
      </c>
      <c r="H6" s="13" t="s">
        <v>31</v>
      </c>
      <c r="I6" s="23" t="s">
        <v>32</v>
      </c>
      <c r="J6" s="24">
        <v>0</v>
      </c>
      <c r="K6" s="25">
        <f t="shared" si="0"/>
        <v>59</v>
      </c>
      <c r="L6" s="25">
        <f t="shared" si="1"/>
        <v>35.4</v>
      </c>
      <c r="M6" s="26"/>
      <c r="N6" s="26">
        <f t="shared" si="2"/>
        <v>0</v>
      </c>
      <c r="O6" s="26"/>
      <c r="P6" s="10"/>
      <c r="Q6" s="10"/>
      <c r="R6" s="13" t="s">
        <v>33</v>
      </c>
    </row>
    <row r="7" spans="1:18" ht="30" customHeight="1">
      <c r="A7" s="9">
        <v>4</v>
      </c>
      <c r="B7" s="10">
        <v>625002</v>
      </c>
      <c r="C7" s="14" t="s">
        <v>34</v>
      </c>
      <c r="D7" s="14" t="s">
        <v>35</v>
      </c>
      <c r="E7" s="14">
        <v>1</v>
      </c>
      <c r="F7" s="15" t="s">
        <v>36</v>
      </c>
      <c r="G7" s="13" t="s">
        <v>37</v>
      </c>
      <c r="H7" s="13" t="s">
        <v>38</v>
      </c>
      <c r="I7" s="23" t="s">
        <v>39</v>
      </c>
      <c r="J7" s="24">
        <v>0</v>
      </c>
      <c r="K7" s="25">
        <f t="shared" si="0"/>
        <v>67.3</v>
      </c>
      <c r="L7" s="25">
        <f t="shared" si="1"/>
        <v>40.379999999999995</v>
      </c>
      <c r="M7" s="26">
        <v>82</v>
      </c>
      <c r="N7" s="26">
        <f t="shared" si="2"/>
        <v>32.800000000000004</v>
      </c>
      <c r="O7" s="26">
        <f>L7+N7</f>
        <v>73.18</v>
      </c>
      <c r="P7" s="10">
        <v>1</v>
      </c>
      <c r="Q7" s="10" t="s">
        <v>26</v>
      </c>
      <c r="R7" s="28"/>
    </row>
    <row r="8" spans="1:18" ht="30" customHeight="1">
      <c r="A8" s="9">
        <v>5</v>
      </c>
      <c r="B8" s="10"/>
      <c r="C8" s="14"/>
      <c r="D8" s="14"/>
      <c r="E8" s="14"/>
      <c r="F8" s="15"/>
      <c r="G8" s="13" t="s">
        <v>40</v>
      </c>
      <c r="H8" s="13" t="s">
        <v>41</v>
      </c>
      <c r="I8" s="23" t="s">
        <v>42</v>
      </c>
      <c r="J8" s="24">
        <v>0</v>
      </c>
      <c r="K8" s="25">
        <f t="shared" si="0"/>
        <v>65.5</v>
      </c>
      <c r="L8" s="25">
        <f t="shared" si="1"/>
        <v>39.3</v>
      </c>
      <c r="M8" s="26">
        <v>80.44</v>
      </c>
      <c r="N8" s="26">
        <f t="shared" si="2"/>
        <v>32.176</v>
      </c>
      <c r="O8" s="26">
        <f>L8+N8</f>
        <v>71.476</v>
      </c>
      <c r="P8" s="10">
        <v>2</v>
      </c>
      <c r="Q8" s="10"/>
      <c r="R8" s="28"/>
    </row>
    <row r="9" spans="1:18" ht="30" customHeight="1">
      <c r="A9" s="9">
        <v>6</v>
      </c>
      <c r="B9" s="10"/>
      <c r="C9" s="14"/>
      <c r="D9" s="14"/>
      <c r="E9" s="14"/>
      <c r="F9" s="15"/>
      <c r="G9" s="13" t="s">
        <v>43</v>
      </c>
      <c r="H9" s="13" t="s">
        <v>44</v>
      </c>
      <c r="I9" s="23" t="s">
        <v>45</v>
      </c>
      <c r="J9" s="24">
        <v>0</v>
      </c>
      <c r="K9" s="25">
        <f t="shared" si="0"/>
        <v>64.3</v>
      </c>
      <c r="L9" s="25">
        <f t="shared" si="1"/>
        <v>38.58</v>
      </c>
      <c r="M9" s="26">
        <v>73.06</v>
      </c>
      <c r="N9" s="26">
        <f t="shared" si="2"/>
        <v>29.224000000000004</v>
      </c>
      <c r="O9" s="26">
        <f aca="true" t="shared" si="3" ref="O9:O40">L9+N9</f>
        <v>67.804</v>
      </c>
      <c r="P9" s="10">
        <v>3</v>
      </c>
      <c r="Q9" s="10"/>
      <c r="R9" s="28"/>
    </row>
    <row r="10" spans="1:18" ht="15" customHeight="1">
      <c r="A10" s="9">
        <v>7</v>
      </c>
      <c r="B10" s="10">
        <v>625003</v>
      </c>
      <c r="C10" s="11" t="s">
        <v>46</v>
      </c>
      <c r="D10" s="11" t="s">
        <v>47</v>
      </c>
      <c r="E10" s="11">
        <v>1</v>
      </c>
      <c r="F10" s="12" t="s">
        <v>48</v>
      </c>
      <c r="G10" s="13" t="s">
        <v>49</v>
      </c>
      <c r="H10" s="13" t="s">
        <v>50</v>
      </c>
      <c r="I10" s="23" t="s">
        <v>29</v>
      </c>
      <c r="J10" s="24">
        <v>6</v>
      </c>
      <c r="K10" s="25">
        <f t="shared" si="0"/>
        <v>66.5</v>
      </c>
      <c r="L10" s="25">
        <f t="shared" si="1"/>
        <v>39.9</v>
      </c>
      <c r="M10" s="26">
        <v>80.4</v>
      </c>
      <c r="N10" s="26">
        <f t="shared" si="2"/>
        <v>32.160000000000004</v>
      </c>
      <c r="O10" s="26">
        <f t="shared" si="3"/>
        <v>72.06</v>
      </c>
      <c r="P10" s="10">
        <v>1</v>
      </c>
      <c r="Q10" s="10" t="s">
        <v>26</v>
      </c>
      <c r="R10" s="28"/>
    </row>
    <row r="11" spans="1:18" ht="15" customHeight="1">
      <c r="A11" s="9">
        <v>8</v>
      </c>
      <c r="B11" s="10"/>
      <c r="C11" s="11"/>
      <c r="D11" s="11"/>
      <c r="E11" s="11"/>
      <c r="F11" s="12"/>
      <c r="G11" s="13" t="s">
        <v>51</v>
      </c>
      <c r="H11" s="13" t="s">
        <v>52</v>
      </c>
      <c r="I11" s="23" t="s">
        <v>53</v>
      </c>
      <c r="J11" s="24">
        <v>0</v>
      </c>
      <c r="K11" s="25">
        <f t="shared" si="0"/>
        <v>63.1</v>
      </c>
      <c r="L11" s="25">
        <f t="shared" si="1"/>
        <v>37.86</v>
      </c>
      <c r="M11" s="26">
        <v>79.66</v>
      </c>
      <c r="N11" s="26">
        <f t="shared" si="2"/>
        <v>31.864</v>
      </c>
      <c r="O11" s="26">
        <f t="shared" si="3"/>
        <v>69.724</v>
      </c>
      <c r="P11" s="10">
        <v>2</v>
      </c>
      <c r="Q11" s="10"/>
      <c r="R11" s="28"/>
    </row>
    <row r="12" spans="1:18" ht="15" customHeight="1">
      <c r="A12" s="9">
        <v>9</v>
      </c>
      <c r="B12" s="10"/>
      <c r="C12" s="11"/>
      <c r="D12" s="11"/>
      <c r="E12" s="11"/>
      <c r="F12" s="12"/>
      <c r="G12" s="13" t="s">
        <v>54</v>
      </c>
      <c r="H12" s="13" t="s">
        <v>55</v>
      </c>
      <c r="I12" s="23" t="s">
        <v>56</v>
      </c>
      <c r="J12" s="24">
        <v>0</v>
      </c>
      <c r="K12" s="25">
        <f t="shared" si="0"/>
        <v>61.9</v>
      </c>
      <c r="L12" s="25">
        <f t="shared" si="1"/>
        <v>37.14</v>
      </c>
      <c r="M12" s="26">
        <v>77.92</v>
      </c>
      <c r="N12" s="26">
        <f t="shared" si="2"/>
        <v>31.168000000000003</v>
      </c>
      <c r="O12" s="26">
        <f t="shared" si="3"/>
        <v>68.308</v>
      </c>
      <c r="P12" s="10">
        <v>3</v>
      </c>
      <c r="Q12" s="10"/>
      <c r="R12" s="28"/>
    </row>
    <row r="13" spans="1:18" ht="15" customHeight="1">
      <c r="A13" s="9">
        <v>10</v>
      </c>
      <c r="B13" s="10">
        <v>625004</v>
      </c>
      <c r="C13" s="11" t="s">
        <v>57</v>
      </c>
      <c r="D13" s="11" t="s">
        <v>58</v>
      </c>
      <c r="E13" s="11">
        <v>1</v>
      </c>
      <c r="F13" s="16" t="s">
        <v>59</v>
      </c>
      <c r="G13" s="13" t="s">
        <v>60</v>
      </c>
      <c r="H13" s="13" t="s">
        <v>61</v>
      </c>
      <c r="I13" s="23" t="s">
        <v>62</v>
      </c>
      <c r="J13" s="24">
        <v>0</v>
      </c>
      <c r="K13" s="25">
        <f t="shared" si="0"/>
        <v>67</v>
      </c>
      <c r="L13" s="25">
        <f t="shared" si="1"/>
        <v>40.199999999999996</v>
      </c>
      <c r="M13" s="26">
        <v>80.42</v>
      </c>
      <c r="N13" s="26">
        <f t="shared" si="2"/>
        <v>32.168</v>
      </c>
      <c r="O13" s="26">
        <f t="shared" si="3"/>
        <v>72.368</v>
      </c>
      <c r="P13" s="10">
        <v>1</v>
      </c>
      <c r="Q13" s="10" t="s">
        <v>26</v>
      </c>
      <c r="R13" s="28"/>
    </row>
    <row r="14" spans="1:18" ht="15" customHeight="1">
      <c r="A14" s="9">
        <v>11</v>
      </c>
      <c r="B14" s="10"/>
      <c r="C14" s="11"/>
      <c r="D14" s="11"/>
      <c r="E14" s="11"/>
      <c r="F14" s="16"/>
      <c r="G14" s="13" t="s">
        <v>63</v>
      </c>
      <c r="H14" s="13" t="s">
        <v>64</v>
      </c>
      <c r="I14" s="23" t="s">
        <v>65</v>
      </c>
      <c r="J14" s="24">
        <v>0</v>
      </c>
      <c r="K14" s="25">
        <f t="shared" si="0"/>
        <v>63.7</v>
      </c>
      <c r="L14" s="25">
        <f t="shared" si="1"/>
        <v>38.22</v>
      </c>
      <c r="M14" s="26">
        <v>80.6</v>
      </c>
      <c r="N14" s="26">
        <f t="shared" si="2"/>
        <v>32.24</v>
      </c>
      <c r="O14" s="26">
        <f t="shared" si="3"/>
        <v>70.46000000000001</v>
      </c>
      <c r="P14" s="10">
        <v>2</v>
      </c>
      <c r="Q14" s="10"/>
      <c r="R14" s="28"/>
    </row>
    <row r="15" spans="1:18" ht="22.5" customHeight="1">
      <c r="A15" s="9">
        <v>12</v>
      </c>
      <c r="B15" s="10"/>
      <c r="C15" s="11"/>
      <c r="D15" s="11"/>
      <c r="E15" s="11"/>
      <c r="F15" s="16"/>
      <c r="G15" s="13" t="s">
        <v>66</v>
      </c>
      <c r="H15" s="13" t="s">
        <v>67</v>
      </c>
      <c r="I15" s="23" t="s">
        <v>68</v>
      </c>
      <c r="J15" s="24">
        <v>0</v>
      </c>
      <c r="K15" s="25">
        <f t="shared" si="0"/>
        <v>64.2</v>
      </c>
      <c r="L15" s="25">
        <f t="shared" si="1"/>
        <v>38.52</v>
      </c>
      <c r="M15" s="26">
        <v>78.98</v>
      </c>
      <c r="N15" s="26">
        <f t="shared" si="2"/>
        <v>31.592000000000002</v>
      </c>
      <c r="O15" s="26">
        <f t="shared" si="3"/>
        <v>70.11200000000001</v>
      </c>
      <c r="P15" s="10">
        <v>3</v>
      </c>
      <c r="Q15" s="10"/>
      <c r="R15" s="28"/>
    </row>
    <row r="16" spans="1:18" ht="15" customHeight="1">
      <c r="A16" s="9">
        <v>13</v>
      </c>
      <c r="B16" s="10">
        <v>625005</v>
      </c>
      <c r="C16" s="11" t="s">
        <v>69</v>
      </c>
      <c r="D16" s="11" t="s">
        <v>70</v>
      </c>
      <c r="E16" s="11">
        <v>1</v>
      </c>
      <c r="F16" s="12" t="s">
        <v>71</v>
      </c>
      <c r="G16" s="13" t="s">
        <v>72</v>
      </c>
      <c r="H16" s="13" t="s">
        <v>73</v>
      </c>
      <c r="I16" s="23" t="s">
        <v>74</v>
      </c>
      <c r="J16" s="24">
        <v>0</v>
      </c>
      <c r="K16" s="25">
        <f t="shared" si="0"/>
        <v>59.8</v>
      </c>
      <c r="L16" s="25">
        <f t="shared" si="1"/>
        <v>35.879999999999995</v>
      </c>
      <c r="M16" s="26">
        <v>75.92</v>
      </c>
      <c r="N16" s="26">
        <f t="shared" si="2"/>
        <v>30.368000000000002</v>
      </c>
      <c r="O16" s="26">
        <f t="shared" si="3"/>
        <v>66.24799999999999</v>
      </c>
      <c r="P16" s="10">
        <v>1</v>
      </c>
      <c r="Q16" s="10" t="s">
        <v>26</v>
      </c>
      <c r="R16" s="28"/>
    </row>
    <row r="17" spans="1:18" ht="15" customHeight="1">
      <c r="A17" s="9">
        <v>14</v>
      </c>
      <c r="B17" s="10"/>
      <c r="C17" s="11"/>
      <c r="D17" s="11"/>
      <c r="E17" s="11"/>
      <c r="F17" s="12"/>
      <c r="G17" s="13" t="s">
        <v>75</v>
      </c>
      <c r="H17" s="13" t="s">
        <v>76</v>
      </c>
      <c r="I17" s="23" t="s">
        <v>77</v>
      </c>
      <c r="J17" s="24">
        <v>0</v>
      </c>
      <c r="K17" s="25">
        <f t="shared" si="0"/>
        <v>57.2</v>
      </c>
      <c r="L17" s="25">
        <f t="shared" si="1"/>
        <v>34.32</v>
      </c>
      <c r="M17" s="26">
        <v>73.64</v>
      </c>
      <c r="N17" s="26">
        <f t="shared" si="2"/>
        <v>29.456000000000003</v>
      </c>
      <c r="O17" s="26">
        <f t="shared" si="3"/>
        <v>63.776</v>
      </c>
      <c r="P17" s="10">
        <v>2</v>
      </c>
      <c r="Q17" s="10"/>
      <c r="R17" s="28"/>
    </row>
    <row r="18" spans="1:18" ht="15" customHeight="1">
      <c r="A18" s="9">
        <v>15</v>
      </c>
      <c r="B18" s="10"/>
      <c r="C18" s="11"/>
      <c r="D18" s="11"/>
      <c r="E18" s="11"/>
      <c r="F18" s="12"/>
      <c r="G18" s="13" t="s">
        <v>78</v>
      </c>
      <c r="H18" s="13" t="s">
        <v>79</v>
      </c>
      <c r="I18" s="23" t="s">
        <v>80</v>
      </c>
      <c r="J18" s="24">
        <v>0</v>
      </c>
      <c r="K18" s="25">
        <f t="shared" si="0"/>
        <v>57.7</v>
      </c>
      <c r="L18" s="25">
        <f t="shared" si="1"/>
        <v>34.62</v>
      </c>
      <c r="M18" s="26">
        <v>71.84</v>
      </c>
      <c r="N18" s="26">
        <f t="shared" si="2"/>
        <v>28.736000000000004</v>
      </c>
      <c r="O18" s="26">
        <f t="shared" si="3"/>
        <v>63.356</v>
      </c>
      <c r="P18" s="10">
        <v>3</v>
      </c>
      <c r="Q18" s="10"/>
      <c r="R18" s="28"/>
    </row>
    <row r="19" spans="1:18" ht="15" customHeight="1">
      <c r="A19" s="9">
        <v>16</v>
      </c>
      <c r="B19" s="10">
        <v>625006</v>
      </c>
      <c r="C19" s="11" t="s">
        <v>81</v>
      </c>
      <c r="D19" s="11" t="s">
        <v>82</v>
      </c>
      <c r="E19" s="11">
        <v>1</v>
      </c>
      <c r="F19" s="12" t="s">
        <v>83</v>
      </c>
      <c r="G19" s="13" t="s">
        <v>84</v>
      </c>
      <c r="H19" s="13" t="s">
        <v>85</v>
      </c>
      <c r="I19" s="23" t="s">
        <v>86</v>
      </c>
      <c r="J19" s="24">
        <v>0</v>
      </c>
      <c r="K19" s="25">
        <f t="shared" si="0"/>
        <v>68.8</v>
      </c>
      <c r="L19" s="25">
        <f t="shared" si="1"/>
        <v>41.279999999999994</v>
      </c>
      <c r="M19" s="26">
        <v>81.84</v>
      </c>
      <c r="N19" s="26">
        <f t="shared" si="2"/>
        <v>32.736000000000004</v>
      </c>
      <c r="O19" s="26">
        <f t="shared" si="3"/>
        <v>74.01599999999999</v>
      </c>
      <c r="P19" s="10">
        <v>1</v>
      </c>
      <c r="Q19" s="10" t="s">
        <v>26</v>
      </c>
      <c r="R19" s="28"/>
    </row>
    <row r="20" spans="1:18" ht="15" customHeight="1">
      <c r="A20" s="9">
        <v>17</v>
      </c>
      <c r="B20" s="10"/>
      <c r="C20" s="11"/>
      <c r="D20" s="11"/>
      <c r="E20" s="11"/>
      <c r="F20" s="12"/>
      <c r="G20" s="13" t="s">
        <v>87</v>
      </c>
      <c r="H20" s="13" t="s">
        <v>88</v>
      </c>
      <c r="I20" s="23" t="s">
        <v>89</v>
      </c>
      <c r="J20" s="24">
        <v>0</v>
      </c>
      <c r="K20" s="25">
        <f t="shared" si="0"/>
        <v>65.7</v>
      </c>
      <c r="L20" s="25">
        <f t="shared" si="1"/>
        <v>39.42</v>
      </c>
      <c r="M20" s="26">
        <v>81.54</v>
      </c>
      <c r="N20" s="26">
        <f t="shared" si="2"/>
        <v>32.61600000000001</v>
      </c>
      <c r="O20" s="26">
        <f t="shared" si="3"/>
        <v>72.036</v>
      </c>
      <c r="P20" s="10">
        <v>2</v>
      </c>
      <c r="Q20" s="10"/>
      <c r="R20" s="28"/>
    </row>
    <row r="21" spans="1:18" ht="15" customHeight="1">
      <c r="A21" s="9">
        <v>18</v>
      </c>
      <c r="B21" s="10"/>
      <c r="C21" s="11"/>
      <c r="D21" s="11"/>
      <c r="E21" s="11"/>
      <c r="F21" s="12"/>
      <c r="G21" s="13" t="s">
        <v>90</v>
      </c>
      <c r="H21" s="13" t="s">
        <v>91</v>
      </c>
      <c r="I21" s="23" t="s">
        <v>89</v>
      </c>
      <c r="J21" s="24">
        <v>0</v>
      </c>
      <c r="K21" s="25">
        <f t="shared" si="0"/>
        <v>65.7</v>
      </c>
      <c r="L21" s="25">
        <f t="shared" si="1"/>
        <v>39.42</v>
      </c>
      <c r="M21" s="26"/>
      <c r="N21" s="26">
        <f t="shared" si="2"/>
        <v>0</v>
      </c>
      <c r="O21" s="26"/>
      <c r="P21" s="10"/>
      <c r="Q21" s="10"/>
      <c r="R21" s="13" t="s">
        <v>33</v>
      </c>
    </row>
    <row r="22" spans="1:18" ht="19.5" customHeight="1">
      <c r="A22" s="9">
        <v>19</v>
      </c>
      <c r="B22" s="10">
        <v>625007</v>
      </c>
      <c r="C22" s="11" t="s">
        <v>92</v>
      </c>
      <c r="D22" s="17" t="s">
        <v>93</v>
      </c>
      <c r="E22" s="11">
        <v>1</v>
      </c>
      <c r="F22" s="18" t="s">
        <v>94</v>
      </c>
      <c r="G22" s="13" t="s">
        <v>95</v>
      </c>
      <c r="H22" s="13" t="s">
        <v>96</v>
      </c>
      <c r="I22" s="23" t="s">
        <v>97</v>
      </c>
      <c r="J22" s="24">
        <v>0</v>
      </c>
      <c r="K22" s="25">
        <f t="shared" si="0"/>
        <v>58</v>
      </c>
      <c r="L22" s="25">
        <f t="shared" si="1"/>
        <v>34.8</v>
      </c>
      <c r="M22" s="26">
        <v>81.22</v>
      </c>
      <c r="N22" s="26">
        <f t="shared" si="2"/>
        <v>32.488</v>
      </c>
      <c r="O22" s="26">
        <f>L22+N22</f>
        <v>67.288</v>
      </c>
      <c r="P22" s="10">
        <v>1</v>
      </c>
      <c r="Q22" s="10" t="s">
        <v>26</v>
      </c>
      <c r="R22" s="28"/>
    </row>
    <row r="23" spans="1:18" ht="19.5" customHeight="1">
      <c r="A23" s="9">
        <v>20</v>
      </c>
      <c r="B23" s="10"/>
      <c r="C23" s="11"/>
      <c r="D23" s="17"/>
      <c r="E23" s="11"/>
      <c r="F23" s="18"/>
      <c r="G23" s="13" t="s">
        <v>98</v>
      </c>
      <c r="H23" s="13" t="s">
        <v>99</v>
      </c>
      <c r="I23" s="23" t="s">
        <v>100</v>
      </c>
      <c r="J23" s="24">
        <v>0</v>
      </c>
      <c r="K23" s="25">
        <f t="shared" si="0"/>
        <v>59.7</v>
      </c>
      <c r="L23" s="25">
        <f t="shared" si="1"/>
        <v>35.82</v>
      </c>
      <c r="M23" s="26">
        <v>78.4</v>
      </c>
      <c r="N23" s="26">
        <f t="shared" si="2"/>
        <v>31.360000000000003</v>
      </c>
      <c r="O23" s="26">
        <f>L23+N23</f>
        <v>67.18</v>
      </c>
      <c r="P23" s="10">
        <v>2</v>
      </c>
      <c r="Q23" s="10"/>
      <c r="R23" s="28"/>
    </row>
    <row r="24" spans="1:18" ht="19.5" customHeight="1">
      <c r="A24" s="9">
        <v>21</v>
      </c>
      <c r="B24" s="10"/>
      <c r="C24" s="11"/>
      <c r="D24" s="17"/>
      <c r="E24" s="11"/>
      <c r="F24" s="18"/>
      <c r="G24" s="13" t="s">
        <v>101</v>
      </c>
      <c r="H24" s="13" t="s">
        <v>102</v>
      </c>
      <c r="I24" s="23" t="s">
        <v>103</v>
      </c>
      <c r="J24" s="24">
        <v>0</v>
      </c>
      <c r="K24" s="25">
        <f t="shared" si="0"/>
        <v>58.1</v>
      </c>
      <c r="L24" s="25">
        <f t="shared" si="1"/>
        <v>34.86</v>
      </c>
      <c r="M24" s="26">
        <v>78.12</v>
      </c>
      <c r="N24" s="26">
        <f t="shared" si="2"/>
        <v>31.248000000000005</v>
      </c>
      <c r="O24" s="26">
        <f>L24+N24</f>
        <v>66.108</v>
      </c>
      <c r="P24" s="10">
        <v>3</v>
      </c>
      <c r="Q24" s="10"/>
      <c r="R24" s="28"/>
    </row>
    <row r="25" spans="1:18" ht="15" customHeight="1">
      <c r="A25" s="9">
        <v>22</v>
      </c>
      <c r="B25" s="10">
        <v>625008</v>
      </c>
      <c r="C25" s="11" t="s">
        <v>92</v>
      </c>
      <c r="D25" s="17" t="s">
        <v>93</v>
      </c>
      <c r="E25" s="11">
        <v>1</v>
      </c>
      <c r="F25" s="15" t="s">
        <v>104</v>
      </c>
      <c r="G25" s="13" t="s">
        <v>105</v>
      </c>
      <c r="H25" s="13" t="s">
        <v>106</v>
      </c>
      <c r="I25" s="23" t="s">
        <v>107</v>
      </c>
      <c r="J25" s="24">
        <v>0</v>
      </c>
      <c r="K25" s="25">
        <f t="shared" si="0"/>
        <v>60.7</v>
      </c>
      <c r="L25" s="25">
        <f t="shared" si="1"/>
        <v>36.42</v>
      </c>
      <c r="M25" s="26">
        <v>77.26</v>
      </c>
      <c r="N25" s="26">
        <f t="shared" si="2"/>
        <v>30.904000000000003</v>
      </c>
      <c r="O25" s="26">
        <f t="shared" si="3"/>
        <v>67.32400000000001</v>
      </c>
      <c r="P25" s="10">
        <v>1</v>
      </c>
      <c r="Q25" s="10" t="s">
        <v>26</v>
      </c>
      <c r="R25" s="28"/>
    </row>
    <row r="26" spans="1:18" ht="15" customHeight="1">
      <c r="A26" s="9">
        <v>23</v>
      </c>
      <c r="B26" s="10"/>
      <c r="C26" s="11"/>
      <c r="D26" s="17"/>
      <c r="E26" s="11"/>
      <c r="F26" s="15"/>
      <c r="G26" s="13" t="s">
        <v>108</v>
      </c>
      <c r="H26" s="13" t="s">
        <v>109</v>
      </c>
      <c r="I26" s="23" t="s">
        <v>110</v>
      </c>
      <c r="J26" s="24">
        <v>0</v>
      </c>
      <c r="K26" s="25">
        <f aca="true" t="shared" si="4" ref="K26:K68">I26+J26</f>
        <v>55.2</v>
      </c>
      <c r="L26" s="25">
        <f t="shared" si="1"/>
        <v>33.12</v>
      </c>
      <c r="M26" s="26">
        <v>71.8</v>
      </c>
      <c r="N26" s="26">
        <f t="shared" si="2"/>
        <v>28.72</v>
      </c>
      <c r="O26" s="26">
        <f t="shared" si="3"/>
        <v>61.839999999999996</v>
      </c>
      <c r="P26" s="10">
        <v>2</v>
      </c>
      <c r="Q26" s="10"/>
      <c r="R26" s="28"/>
    </row>
    <row r="27" spans="1:18" ht="30" customHeight="1">
      <c r="A27" s="9">
        <v>24</v>
      </c>
      <c r="B27" s="10"/>
      <c r="C27" s="11"/>
      <c r="D27" s="17"/>
      <c r="E27" s="11"/>
      <c r="F27" s="15"/>
      <c r="G27" s="13" t="s">
        <v>111</v>
      </c>
      <c r="H27" s="13" t="s">
        <v>112</v>
      </c>
      <c r="I27" s="23" t="s">
        <v>113</v>
      </c>
      <c r="J27" s="24">
        <v>0</v>
      </c>
      <c r="K27" s="25">
        <f t="shared" si="4"/>
        <v>54.3</v>
      </c>
      <c r="L27" s="25">
        <f t="shared" si="1"/>
        <v>32.58</v>
      </c>
      <c r="M27" s="26">
        <v>70.42</v>
      </c>
      <c r="N27" s="26">
        <f t="shared" si="2"/>
        <v>28.168000000000003</v>
      </c>
      <c r="O27" s="26">
        <f t="shared" si="3"/>
        <v>60.748000000000005</v>
      </c>
      <c r="P27" s="10">
        <v>3</v>
      </c>
      <c r="Q27" s="10"/>
      <c r="R27" s="29"/>
    </row>
    <row r="28" spans="1:18" ht="24.75" customHeight="1">
      <c r="A28" s="9">
        <v>25</v>
      </c>
      <c r="B28" s="10">
        <v>625009</v>
      </c>
      <c r="C28" s="11" t="s">
        <v>114</v>
      </c>
      <c r="D28" s="11" t="s">
        <v>115</v>
      </c>
      <c r="E28" s="11">
        <v>1</v>
      </c>
      <c r="F28" s="12" t="s">
        <v>116</v>
      </c>
      <c r="G28" s="13" t="s">
        <v>117</v>
      </c>
      <c r="H28" s="13" t="s">
        <v>118</v>
      </c>
      <c r="I28" s="23" t="s">
        <v>119</v>
      </c>
      <c r="J28" s="24">
        <v>0</v>
      </c>
      <c r="K28" s="25">
        <f t="shared" si="4"/>
        <v>59.2</v>
      </c>
      <c r="L28" s="25">
        <f t="shared" si="1"/>
        <v>35.52</v>
      </c>
      <c r="M28" s="26">
        <v>81.66</v>
      </c>
      <c r="N28" s="26">
        <f t="shared" si="2"/>
        <v>32.664</v>
      </c>
      <c r="O28" s="26">
        <f t="shared" si="3"/>
        <v>68.184</v>
      </c>
      <c r="P28" s="10">
        <v>1</v>
      </c>
      <c r="Q28" s="10" t="s">
        <v>26</v>
      </c>
      <c r="R28" s="28"/>
    </row>
    <row r="29" spans="1:18" ht="24.75" customHeight="1">
      <c r="A29" s="9">
        <v>26</v>
      </c>
      <c r="B29" s="10"/>
      <c r="C29" s="11"/>
      <c r="D29" s="11"/>
      <c r="E29" s="11"/>
      <c r="F29" s="12"/>
      <c r="G29" s="13" t="s">
        <v>120</v>
      </c>
      <c r="H29" s="13" t="s">
        <v>121</v>
      </c>
      <c r="I29" s="23" t="s">
        <v>122</v>
      </c>
      <c r="J29" s="24">
        <v>0</v>
      </c>
      <c r="K29" s="25">
        <f t="shared" si="4"/>
        <v>59.4</v>
      </c>
      <c r="L29" s="25">
        <f t="shared" si="1"/>
        <v>35.64</v>
      </c>
      <c r="M29" s="26"/>
      <c r="N29" s="26">
        <f t="shared" si="2"/>
        <v>0</v>
      </c>
      <c r="O29" s="26"/>
      <c r="P29" s="10"/>
      <c r="Q29" s="10"/>
      <c r="R29" s="13" t="s">
        <v>33</v>
      </c>
    </row>
    <row r="30" spans="1:18" ht="24.75" customHeight="1">
      <c r="A30" s="9">
        <v>27</v>
      </c>
      <c r="B30" s="10"/>
      <c r="C30" s="11"/>
      <c r="D30" s="11"/>
      <c r="E30" s="11"/>
      <c r="F30" s="12"/>
      <c r="G30" s="13" t="s">
        <v>123</v>
      </c>
      <c r="H30" s="13" t="s">
        <v>124</v>
      </c>
      <c r="I30" s="23" t="s">
        <v>125</v>
      </c>
      <c r="J30" s="24">
        <v>0</v>
      </c>
      <c r="K30" s="25">
        <f t="shared" si="4"/>
        <v>56.6</v>
      </c>
      <c r="L30" s="25">
        <f t="shared" si="1"/>
        <v>33.96</v>
      </c>
      <c r="M30" s="26"/>
      <c r="N30" s="26">
        <f t="shared" si="2"/>
        <v>0</v>
      </c>
      <c r="O30" s="26"/>
      <c r="P30" s="10"/>
      <c r="Q30" s="10"/>
      <c r="R30" s="13" t="s">
        <v>33</v>
      </c>
    </row>
    <row r="31" spans="1:18" ht="25.5" customHeight="1">
      <c r="A31" s="9">
        <v>28</v>
      </c>
      <c r="B31" s="10">
        <v>625010</v>
      </c>
      <c r="C31" s="11" t="s">
        <v>114</v>
      </c>
      <c r="D31" s="11" t="s">
        <v>126</v>
      </c>
      <c r="E31" s="11">
        <v>1</v>
      </c>
      <c r="F31" s="12" t="s">
        <v>127</v>
      </c>
      <c r="G31" s="13" t="s">
        <v>128</v>
      </c>
      <c r="H31" s="13" t="s">
        <v>129</v>
      </c>
      <c r="I31" s="23" t="s">
        <v>130</v>
      </c>
      <c r="J31" s="24">
        <v>0</v>
      </c>
      <c r="K31" s="25">
        <f t="shared" si="4"/>
        <v>63.5</v>
      </c>
      <c r="L31" s="25">
        <f t="shared" si="1"/>
        <v>38.1</v>
      </c>
      <c r="M31" s="26">
        <v>80.3</v>
      </c>
      <c r="N31" s="26">
        <f t="shared" si="2"/>
        <v>32.12</v>
      </c>
      <c r="O31" s="26">
        <f>L31+N31</f>
        <v>70.22</v>
      </c>
      <c r="P31" s="10">
        <v>1</v>
      </c>
      <c r="Q31" s="10" t="s">
        <v>26</v>
      </c>
      <c r="R31" s="28"/>
    </row>
    <row r="32" spans="1:18" ht="25.5" customHeight="1">
      <c r="A32" s="9">
        <v>29</v>
      </c>
      <c r="B32" s="10"/>
      <c r="C32" s="11"/>
      <c r="D32" s="11"/>
      <c r="E32" s="11"/>
      <c r="F32" s="12"/>
      <c r="G32" s="13" t="s">
        <v>131</v>
      </c>
      <c r="H32" s="13" t="s">
        <v>132</v>
      </c>
      <c r="I32" s="23" t="s">
        <v>130</v>
      </c>
      <c r="J32" s="24">
        <v>0</v>
      </c>
      <c r="K32" s="25">
        <f t="shared" si="4"/>
        <v>63.5</v>
      </c>
      <c r="L32" s="25">
        <f t="shared" si="1"/>
        <v>38.1</v>
      </c>
      <c r="M32" s="26">
        <v>77.1</v>
      </c>
      <c r="N32" s="26">
        <f t="shared" si="2"/>
        <v>30.84</v>
      </c>
      <c r="O32" s="26">
        <f>L32+N32</f>
        <v>68.94</v>
      </c>
      <c r="P32" s="10">
        <v>2</v>
      </c>
      <c r="Q32" s="10"/>
      <c r="R32" s="28"/>
    </row>
    <row r="33" spans="1:18" ht="25.5" customHeight="1">
      <c r="A33" s="9">
        <v>30</v>
      </c>
      <c r="B33" s="10"/>
      <c r="C33" s="11"/>
      <c r="D33" s="11"/>
      <c r="E33" s="11"/>
      <c r="F33" s="12"/>
      <c r="G33" s="13" t="s">
        <v>133</v>
      </c>
      <c r="H33" s="13" t="s">
        <v>134</v>
      </c>
      <c r="I33" s="23" t="s">
        <v>65</v>
      </c>
      <c r="J33" s="24">
        <v>0</v>
      </c>
      <c r="K33" s="25">
        <f t="shared" si="4"/>
        <v>63.7</v>
      </c>
      <c r="L33" s="25">
        <f t="shared" si="1"/>
        <v>38.22</v>
      </c>
      <c r="M33" s="26">
        <v>75.9</v>
      </c>
      <c r="N33" s="26">
        <f t="shared" si="2"/>
        <v>30.360000000000003</v>
      </c>
      <c r="O33" s="26">
        <f>L33+N33</f>
        <v>68.58</v>
      </c>
      <c r="P33" s="10">
        <v>3</v>
      </c>
      <c r="Q33" s="10"/>
      <c r="R33" s="28"/>
    </row>
    <row r="34" spans="1:18" ht="18.75" customHeight="1">
      <c r="A34" s="9">
        <v>31</v>
      </c>
      <c r="B34" s="10">
        <v>625011</v>
      </c>
      <c r="C34" s="14" t="s">
        <v>135</v>
      </c>
      <c r="D34" s="14" t="s">
        <v>136</v>
      </c>
      <c r="E34" s="14">
        <v>1</v>
      </c>
      <c r="F34" s="18" t="s">
        <v>137</v>
      </c>
      <c r="G34" s="13" t="s">
        <v>138</v>
      </c>
      <c r="H34" s="13" t="s">
        <v>139</v>
      </c>
      <c r="I34" s="23" t="s">
        <v>56</v>
      </c>
      <c r="J34" s="24">
        <v>0</v>
      </c>
      <c r="K34" s="25">
        <f t="shared" si="4"/>
        <v>61.9</v>
      </c>
      <c r="L34" s="25">
        <f t="shared" si="1"/>
        <v>37.14</v>
      </c>
      <c r="M34" s="26">
        <v>82</v>
      </c>
      <c r="N34" s="26">
        <f t="shared" si="2"/>
        <v>32.800000000000004</v>
      </c>
      <c r="O34" s="26">
        <f t="shared" si="3"/>
        <v>69.94</v>
      </c>
      <c r="P34" s="10">
        <v>1</v>
      </c>
      <c r="Q34" s="10" t="s">
        <v>26</v>
      </c>
      <c r="R34" s="28"/>
    </row>
    <row r="35" spans="1:18" ht="18.75" customHeight="1">
      <c r="A35" s="9">
        <v>32</v>
      </c>
      <c r="B35" s="10"/>
      <c r="C35" s="14"/>
      <c r="D35" s="14"/>
      <c r="E35" s="14"/>
      <c r="F35" s="18"/>
      <c r="G35" s="13" t="s">
        <v>140</v>
      </c>
      <c r="H35" s="13" t="s">
        <v>141</v>
      </c>
      <c r="I35" s="23" t="s">
        <v>142</v>
      </c>
      <c r="J35" s="24">
        <v>0</v>
      </c>
      <c r="K35" s="25">
        <f t="shared" si="4"/>
        <v>60.2</v>
      </c>
      <c r="L35" s="25">
        <f t="shared" si="1"/>
        <v>36.12</v>
      </c>
      <c r="M35" s="26">
        <v>81.74</v>
      </c>
      <c r="N35" s="26">
        <f t="shared" si="2"/>
        <v>32.696</v>
      </c>
      <c r="O35" s="26">
        <f t="shared" si="3"/>
        <v>68.816</v>
      </c>
      <c r="P35" s="10">
        <v>2</v>
      </c>
      <c r="Q35" s="10"/>
      <c r="R35" s="28"/>
    </row>
    <row r="36" spans="1:18" ht="18.75" customHeight="1">
      <c r="A36" s="9">
        <v>33</v>
      </c>
      <c r="B36" s="10"/>
      <c r="C36" s="14"/>
      <c r="D36" s="14"/>
      <c r="E36" s="14"/>
      <c r="F36" s="18"/>
      <c r="G36" s="13" t="s">
        <v>143</v>
      </c>
      <c r="H36" s="13" t="s">
        <v>144</v>
      </c>
      <c r="I36" s="23" t="s">
        <v>145</v>
      </c>
      <c r="J36" s="24">
        <v>0</v>
      </c>
      <c r="K36" s="25">
        <f t="shared" si="4"/>
        <v>58.4</v>
      </c>
      <c r="L36" s="25">
        <f t="shared" si="1"/>
        <v>35.04</v>
      </c>
      <c r="M36" s="26">
        <v>75.2</v>
      </c>
      <c r="N36" s="26">
        <f t="shared" si="2"/>
        <v>30.080000000000002</v>
      </c>
      <c r="O36" s="26">
        <f t="shared" si="3"/>
        <v>65.12</v>
      </c>
      <c r="P36" s="10">
        <v>3</v>
      </c>
      <c r="Q36" s="10"/>
      <c r="R36" s="28"/>
    </row>
    <row r="37" spans="1:18" ht="15" customHeight="1">
      <c r="A37" s="9">
        <v>34</v>
      </c>
      <c r="B37" s="10">
        <v>625012</v>
      </c>
      <c r="C37" s="14" t="s">
        <v>146</v>
      </c>
      <c r="D37" s="14" t="s">
        <v>147</v>
      </c>
      <c r="E37" s="14">
        <v>1</v>
      </c>
      <c r="F37" s="18" t="s">
        <v>148</v>
      </c>
      <c r="G37" s="13" t="s">
        <v>149</v>
      </c>
      <c r="H37" s="13" t="s">
        <v>150</v>
      </c>
      <c r="I37" s="23" t="s">
        <v>151</v>
      </c>
      <c r="J37" s="24">
        <v>4</v>
      </c>
      <c r="K37" s="25">
        <f t="shared" si="4"/>
        <v>66.8</v>
      </c>
      <c r="L37" s="25">
        <f t="shared" si="1"/>
        <v>40.08</v>
      </c>
      <c r="M37" s="26">
        <v>78.2</v>
      </c>
      <c r="N37" s="26">
        <f t="shared" si="2"/>
        <v>31.28</v>
      </c>
      <c r="O37" s="26">
        <f t="shared" si="3"/>
        <v>71.36</v>
      </c>
      <c r="P37" s="10">
        <v>1</v>
      </c>
      <c r="Q37" s="10" t="s">
        <v>26</v>
      </c>
      <c r="R37" s="28"/>
    </row>
    <row r="38" spans="1:18" ht="15" customHeight="1">
      <c r="A38" s="9">
        <v>35</v>
      </c>
      <c r="B38" s="10"/>
      <c r="C38" s="14"/>
      <c r="D38" s="14"/>
      <c r="E38" s="14"/>
      <c r="F38" s="18"/>
      <c r="G38" s="13" t="s">
        <v>152</v>
      </c>
      <c r="H38" s="13" t="s">
        <v>153</v>
      </c>
      <c r="I38" s="23" t="s">
        <v>154</v>
      </c>
      <c r="J38" s="24">
        <v>0</v>
      </c>
      <c r="K38" s="25">
        <f t="shared" si="4"/>
        <v>62.6</v>
      </c>
      <c r="L38" s="25">
        <f t="shared" si="1"/>
        <v>37.56</v>
      </c>
      <c r="M38" s="26">
        <v>77.86</v>
      </c>
      <c r="N38" s="26">
        <f t="shared" si="2"/>
        <v>31.144000000000002</v>
      </c>
      <c r="O38" s="26">
        <f t="shared" si="3"/>
        <v>68.70400000000001</v>
      </c>
      <c r="P38" s="10">
        <v>2</v>
      </c>
      <c r="Q38" s="10"/>
      <c r="R38" s="28"/>
    </row>
    <row r="39" spans="1:18" ht="15" customHeight="1">
      <c r="A39" s="9">
        <v>36</v>
      </c>
      <c r="B39" s="10"/>
      <c r="C39" s="14"/>
      <c r="D39" s="14"/>
      <c r="E39" s="14"/>
      <c r="F39" s="18"/>
      <c r="G39" s="13" t="s">
        <v>155</v>
      </c>
      <c r="H39" s="13" t="s">
        <v>156</v>
      </c>
      <c r="I39" s="23" t="s">
        <v>157</v>
      </c>
      <c r="J39" s="24">
        <v>0</v>
      </c>
      <c r="K39" s="25">
        <f t="shared" si="4"/>
        <v>61.8</v>
      </c>
      <c r="L39" s="25">
        <f t="shared" si="1"/>
        <v>37.08</v>
      </c>
      <c r="M39" s="26">
        <v>76.5</v>
      </c>
      <c r="N39" s="26">
        <f t="shared" si="2"/>
        <v>30.6</v>
      </c>
      <c r="O39" s="26">
        <f t="shared" si="3"/>
        <v>67.68</v>
      </c>
      <c r="P39" s="10">
        <v>3</v>
      </c>
      <c r="Q39" s="10"/>
      <c r="R39" s="28"/>
    </row>
    <row r="40" spans="1:18" ht="18.75" customHeight="1">
      <c r="A40" s="9">
        <v>37</v>
      </c>
      <c r="B40" s="10">
        <v>625013</v>
      </c>
      <c r="C40" s="11" t="s">
        <v>158</v>
      </c>
      <c r="D40" s="11" t="s">
        <v>159</v>
      </c>
      <c r="E40" s="11">
        <v>1</v>
      </c>
      <c r="F40" s="12" t="s">
        <v>160</v>
      </c>
      <c r="G40" s="13" t="s">
        <v>161</v>
      </c>
      <c r="H40" s="13" t="s">
        <v>162</v>
      </c>
      <c r="I40" s="23" t="s">
        <v>163</v>
      </c>
      <c r="J40" s="24">
        <v>4</v>
      </c>
      <c r="K40" s="25">
        <f t="shared" si="4"/>
        <v>64.9</v>
      </c>
      <c r="L40" s="25">
        <f t="shared" si="1"/>
        <v>38.940000000000005</v>
      </c>
      <c r="M40" s="26">
        <v>80.2</v>
      </c>
      <c r="N40" s="26">
        <f t="shared" si="2"/>
        <v>32.080000000000005</v>
      </c>
      <c r="O40" s="26">
        <f t="shared" si="3"/>
        <v>71.02000000000001</v>
      </c>
      <c r="P40" s="10">
        <v>1</v>
      </c>
      <c r="Q40" s="10" t="s">
        <v>26</v>
      </c>
      <c r="R40" s="28"/>
    </row>
    <row r="41" spans="1:18" ht="18.75" customHeight="1">
      <c r="A41" s="9">
        <v>38</v>
      </c>
      <c r="B41" s="10"/>
      <c r="C41" s="11"/>
      <c r="D41" s="11"/>
      <c r="E41" s="11"/>
      <c r="F41" s="12"/>
      <c r="G41" s="13" t="s">
        <v>164</v>
      </c>
      <c r="H41" s="13" t="s">
        <v>165</v>
      </c>
      <c r="I41" s="23" t="s">
        <v>166</v>
      </c>
      <c r="J41" s="24">
        <v>0</v>
      </c>
      <c r="K41" s="25">
        <f t="shared" si="4"/>
        <v>63.6</v>
      </c>
      <c r="L41" s="25">
        <f t="shared" si="1"/>
        <v>38.16</v>
      </c>
      <c r="M41" s="26">
        <v>81.54</v>
      </c>
      <c r="N41" s="26">
        <f t="shared" si="2"/>
        <v>32.61600000000001</v>
      </c>
      <c r="O41" s="26">
        <f aca="true" t="shared" si="5" ref="O41:O72">L41+N41</f>
        <v>70.77600000000001</v>
      </c>
      <c r="P41" s="10">
        <v>2</v>
      </c>
      <c r="Q41" s="10"/>
      <c r="R41" s="28"/>
    </row>
    <row r="42" spans="1:18" ht="18.75" customHeight="1">
      <c r="A42" s="9">
        <v>39</v>
      </c>
      <c r="B42" s="10"/>
      <c r="C42" s="11"/>
      <c r="D42" s="11"/>
      <c r="E42" s="11"/>
      <c r="F42" s="12"/>
      <c r="G42" s="13" t="s">
        <v>167</v>
      </c>
      <c r="H42" s="13" t="s">
        <v>168</v>
      </c>
      <c r="I42" s="23" t="s">
        <v>169</v>
      </c>
      <c r="J42" s="24">
        <v>0</v>
      </c>
      <c r="K42" s="25">
        <f t="shared" si="4"/>
        <v>61.5</v>
      </c>
      <c r="L42" s="25">
        <f t="shared" si="1"/>
        <v>36.9</v>
      </c>
      <c r="M42" s="26">
        <v>70.7</v>
      </c>
      <c r="N42" s="26">
        <f t="shared" si="2"/>
        <v>28.28</v>
      </c>
      <c r="O42" s="26">
        <f t="shared" si="5"/>
        <v>65.18</v>
      </c>
      <c r="P42" s="10">
        <v>3</v>
      </c>
      <c r="Q42" s="10"/>
      <c r="R42" s="28"/>
    </row>
    <row r="43" spans="1:18" ht="15" customHeight="1">
      <c r="A43" s="9">
        <v>40</v>
      </c>
      <c r="B43" s="10">
        <v>625014</v>
      </c>
      <c r="C43" s="14" t="s">
        <v>170</v>
      </c>
      <c r="D43" s="14" t="s">
        <v>171</v>
      </c>
      <c r="E43" s="14">
        <v>1</v>
      </c>
      <c r="F43" s="18" t="s">
        <v>172</v>
      </c>
      <c r="G43" s="13" t="s">
        <v>173</v>
      </c>
      <c r="H43" s="13" t="s">
        <v>174</v>
      </c>
      <c r="I43" s="23" t="s">
        <v>175</v>
      </c>
      <c r="J43" s="24">
        <v>0</v>
      </c>
      <c r="K43" s="25">
        <f t="shared" si="4"/>
        <v>64</v>
      </c>
      <c r="L43" s="25">
        <f t="shared" si="1"/>
        <v>38.4</v>
      </c>
      <c r="M43" s="26">
        <v>83.06</v>
      </c>
      <c r="N43" s="26">
        <f t="shared" si="2"/>
        <v>33.224000000000004</v>
      </c>
      <c r="O43" s="26">
        <f t="shared" si="5"/>
        <v>71.624</v>
      </c>
      <c r="P43" s="10">
        <v>1</v>
      </c>
      <c r="Q43" s="10" t="s">
        <v>26</v>
      </c>
      <c r="R43" s="28"/>
    </row>
    <row r="44" spans="1:18" ht="15" customHeight="1">
      <c r="A44" s="9">
        <v>41</v>
      </c>
      <c r="B44" s="10"/>
      <c r="C44" s="14"/>
      <c r="D44" s="14"/>
      <c r="E44" s="14"/>
      <c r="F44" s="18"/>
      <c r="G44" s="13" t="s">
        <v>176</v>
      </c>
      <c r="H44" s="13" t="s">
        <v>177</v>
      </c>
      <c r="I44" s="23" t="s">
        <v>178</v>
      </c>
      <c r="J44" s="24">
        <v>0</v>
      </c>
      <c r="K44" s="25">
        <f t="shared" si="4"/>
        <v>59.5</v>
      </c>
      <c r="L44" s="25">
        <f t="shared" si="1"/>
        <v>35.699999999999996</v>
      </c>
      <c r="M44" s="26">
        <v>76.36</v>
      </c>
      <c r="N44" s="26">
        <f t="shared" si="2"/>
        <v>30.544</v>
      </c>
      <c r="O44" s="26">
        <f t="shared" si="5"/>
        <v>66.244</v>
      </c>
      <c r="P44" s="10">
        <v>2</v>
      </c>
      <c r="Q44" s="10"/>
      <c r="R44" s="28"/>
    </row>
    <row r="45" spans="1:18" ht="15" customHeight="1">
      <c r="A45" s="9">
        <v>42</v>
      </c>
      <c r="B45" s="10"/>
      <c r="C45" s="14"/>
      <c r="D45" s="14"/>
      <c r="E45" s="14"/>
      <c r="F45" s="18"/>
      <c r="G45" s="13" t="s">
        <v>179</v>
      </c>
      <c r="H45" s="13" t="s">
        <v>180</v>
      </c>
      <c r="I45" s="23" t="s">
        <v>145</v>
      </c>
      <c r="J45" s="24">
        <v>0</v>
      </c>
      <c r="K45" s="25">
        <f t="shared" si="4"/>
        <v>58.4</v>
      </c>
      <c r="L45" s="25">
        <f t="shared" si="1"/>
        <v>35.04</v>
      </c>
      <c r="M45" s="26">
        <v>75.5</v>
      </c>
      <c r="N45" s="26">
        <f t="shared" si="2"/>
        <v>30.200000000000003</v>
      </c>
      <c r="O45" s="26">
        <f t="shared" si="5"/>
        <v>65.24000000000001</v>
      </c>
      <c r="P45" s="10">
        <v>3</v>
      </c>
      <c r="Q45" s="10"/>
      <c r="R45" s="28"/>
    </row>
    <row r="46" spans="1:18" ht="15" customHeight="1">
      <c r="A46" s="9">
        <v>43</v>
      </c>
      <c r="B46" s="10">
        <v>625015</v>
      </c>
      <c r="C46" s="14" t="s">
        <v>181</v>
      </c>
      <c r="D46" s="14" t="s">
        <v>182</v>
      </c>
      <c r="E46" s="14">
        <v>1</v>
      </c>
      <c r="F46" s="18" t="s">
        <v>183</v>
      </c>
      <c r="G46" s="13" t="s">
        <v>184</v>
      </c>
      <c r="H46" s="13" t="s">
        <v>185</v>
      </c>
      <c r="I46" s="23" t="s">
        <v>186</v>
      </c>
      <c r="J46" s="24">
        <v>0</v>
      </c>
      <c r="K46" s="25">
        <f t="shared" si="4"/>
        <v>69</v>
      </c>
      <c r="L46" s="25">
        <f t="shared" si="1"/>
        <v>41.4</v>
      </c>
      <c r="M46" s="26">
        <v>81.22</v>
      </c>
      <c r="N46" s="26">
        <f t="shared" si="2"/>
        <v>32.488</v>
      </c>
      <c r="O46" s="26">
        <f t="shared" si="5"/>
        <v>73.888</v>
      </c>
      <c r="P46" s="10">
        <v>1</v>
      </c>
      <c r="Q46" s="10" t="s">
        <v>26</v>
      </c>
      <c r="R46" s="28"/>
    </row>
    <row r="47" spans="1:18" ht="15" customHeight="1">
      <c r="A47" s="9">
        <v>44</v>
      </c>
      <c r="B47" s="10"/>
      <c r="C47" s="14"/>
      <c r="D47" s="14"/>
      <c r="E47" s="14"/>
      <c r="F47" s="18"/>
      <c r="G47" s="13" t="s">
        <v>187</v>
      </c>
      <c r="H47" s="13" t="s">
        <v>188</v>
      </c>
      <c r="I47" s="23" t="s">
        <v>189</v>
      </c>
      <c r="J47" s="24">
        <v>0</v>
      </c>
      <c r="K47" s="25">
        <f t="shared" si="4"/>
        <v>67.4</v>
      </c>
      <c r="L47" s="25">
        <f t="shared" si="1"/>
        <v>40.440000000000005</v>
      </c>
      <c r="M47" s="26">
        <v>81.2</v>
      </c>
      <c r="N47" s="26">
        <f t="shared" si="2"/>
        <v>32.480000000000004</v>
      </c>
      <c r="O47" s="26">
        <f t="shared" si="5"/>
        <v>72.92000000000002</v>
      </c>
      <c r="P47" s="10">
        <v>2</v>
      </c>
      <c r="Q47" s="10"/>
      <c r="R47" s="28"/>
    </row>
    <row r="48" spans="1:18" ht="15" customHeight="1">
      <c r="A48" s="9">
        <v>45</v>
      </c>
      <c r="B48" s="10"/>
      <c r="C48" s="14"/>
      <c r="D48" s="14"/>
      <c r="E48" s="14"/>
      <c r="F48" s="18"/>
      <c r="G48" s="13" t="s">
        <v>190</v>
      </c>
      <c r="H48" s="13" t="s">
        <v>191</v>
      </c>
      <c r="I48" s="23" t="s">
        <v>192</v>
      </c>
      <c r="J48" s="24">
        <v>0</v>
      </c>
      <c r="K48" s="25">
        <f t="shared" si="4"/>
        <v>63.4</v>
      </c>
      <c r="L48" s="25">
        <f t="shared" si="1"/>
        <v>38.04</v>
      </c>
      <c r="M48" s="26">
        <v>79.2</v>
      </c>
      <c r="N48" s="26">
        <f t="shared" si="2"/>
        <v>31.680000000000003</v>
      </c>
      <c r="O48" s="26">
        <f t="shared" si="5"/>
        <v>69.72</v>
      </c>
      <c r="P48" s="10">
        <v>3</v>
      </c>
      <c r="Q48" s="10"/>
      <c r="R48" s="28"/>
    </row>
    <row r="49" spans="1:18" ht="19.5" customHeight="1">
      <c r="A49" s="9">
        <v>46</v>
      </c>
      <c r="B49" s="10">
        <v>625016</v>
      </c>
      <c r="C49" s="10" t="s">
        <v>193</v>
      </c>
      <c r="D49" s="11" t="s">
        <v>194</v>
      </c>
      <c r="E49" s="11">
        <v>1</v>
      </c>
      <c r="F49" s="12" t="s">
        <v>195</v>
      </c>
      <c r="G49" s="13" t="s">
        <v>196</v>
      </c>
      <c r="H49" s="13" t="s">
        <v>197</v>
      </c>
      <c r="I49" s="23" t="s">
        <v>198</v>
      </c>
      <c r="J49" s="24">
        <v>0</v>
      </c>
      <c r="K49" s="25">
        <f t="shared" si="4"/>
        <v>56.9</v>
      </c>
      <c r="L49" s="25">
        <f t="shared" si="1"/>
        <v>34.14</v>
      </c>
      <c r="M49" s="26">
        <v>83.04</v>
      </c>
      <c r="N49" s="26">
        <f t="shared" si="2"/>
        <v>33.216</v>
      </c>
      <c r="O49" s="26">
        <f t="shared" si="5"/>
        <v>67.356</v>
      </c>
      <c r="P49" s="10">
        <v>1</v>
      </c>
      <c r="Q49" s="10" t="s">
        <v>26</v>
      </c>
      <c r="R49" s="28"/>
    </row>
    <row r="50" spans="1:18" ht="19.5" customHeight="1">
      <c r="A50" s="9">
        <v>47</v>
      </c>
      <c r="B50" s="10"/>
      <c r="C50" s="10"/>
      <c r="D50" s="11"/>
      <c r="E50" s="11"/>
      <c r="F50" s="12"/>
      <c r="G50" s="13" t="s">
        <v>199</v>
      </c>
      <c r="H50" s="13" t="s">
        <v>200</v>
      </c>
      <c r="I50" s="23" t="s">
        <v>201</v>
      </c>
      <c r="J50" s="24">
        <v>0</v>
      </c>
      <c r="K50" s="25">
        <f t="shared" si="4"/>
        <v>54.2</v>
      </c>
      <c r="L50" s="25">
        <f t="shared" si="1"/>
        <v>32.52</v>
      </c>
      <c r="M50" s="26">
        <v>77.2</v>
      </c>
      <c r="N50" s="26">
        <f t="shared" si="2"/>
        <v>30.880000000000003</v>
      </c>
      <c r="O50" s="26">
        <f t="shared" si="5"/>
        <v>63.400000000000006</v>
      </c>
      <c r="P50" s="10">
        <v>2</v>
      </c>
      <c r="Q50" s="10"/>
      <c r="R50" s="28"/>
    </row>
    <row r="51" spans="1:18" ht="19.5" customHeight="1">
      <c r="A51" s="9">
        <v>48</v>
      </c>
      <c r="B51" s="10"/>
      <c r="C51" s="10"/>
      <c r="D51" s="11"/>
      <c r="E51" s="11"/>
      <c r="F51" s="12"/>
      <c r="G51" s="13" t="s">
        <v>202</v>
      </c>
      <c r="H51" s="13" t="s">
        <v>203</v>
      </c>
      <c r="I51" s="23" t="s">
        <v>204</v>
      </c>
      <c r="J51" s="24">
        <v>0</v>
      </c>
      <c r="K51" s="25">
        <f t="shared" si="4"/>
        <v>56</v>
      </c>
      <c r="L51" s="25">
        <f t="shared" si="1"/>
        <v>33.6</v>
      </c>
      <c r="M51" s="26">
        <v>71.08</v>
      </c>
      <c r="N51" s="26">
        <f t="shared" si="2"/>
        <v>28.432000000000002</v>
      </c>
      <c r="O51" s="26">
        <f t="shared" si="5"/>
        <v>62.032000000000004</v>
      </c>
      <c r="P51" s="10">
        <v>3</v>
      </c>
      <c r="Q51" s="10"/>
      <c r="R51" s="28"/>
    </row>
    <row r="52" spans="1:18" ht="19.5" customHeight="1">
      <c r="A52" s="9">
        <v>49</v>
      </c>
      <c r="B52" s="10">
        <v>625017</v>
      </c>
      <c r="C52" s="10" t="s">
        <v>205</v>
      </c>
      <c r="D52" s="10" t="s">
        <v>206</v>
      </c>
      <c r="E52" s="10">
        <v>1</v>
      </c>
      <c r="F52" s="19" t="s">
        <v>207</v>
      </c>
      <c r="G52" s="13" t="s">
        <v>208</v>
      </c>
      <c r="H52" s="13" t="s">
        <v>209</v>
      </c>
      <c r="I52" s="23" t="s">
        <v>210</v>
      </c>
      <c r="J52" s="24">
        <v>0</v>
      </c>
      <c r="K52" s="25">
        <f t="shared" si="4"/>
        <v>68.9</v>
      </c>
      <c r="L52" s="25">
        <f t="shared" si="1"/>
        <v>41.34</v>
      </c>
      <c r="M52" s="26">
        <v>84.9</v>
      </c>
      <c r="N52" s="26">
        <f t="shared" si="2"/>
        <v>33.96</v>
      </c>
      <c r="O52" s="26">
        <f t="shared" si="5"/>
        <v>75.30000000000001</v>
      </c>
      <c r="P52" s="10">
        <v>1</v>
      </c>
      <c r="Q52" s="10" t="s">
        <v>26</v>
      </c>
      <c r="R52" s="28"/>
    </row>
    <row r="53" spans="1:18" ht="19.5" customHeight="1">
      <c r="A53" s="9">
        <v>50</v>
      </c>
      <c r="B53" s="10"/>
      <c r="C53" s="10"/>
      <c r="D53" s="10"/>
      <c r="E53" s="10"/>
      <c r="F53" s="19"/>
      <c r="G53" s="13" t="s">
        <v>211</v>
      </c>
      <c r="H53" s="13" t="s">
        <v>212</v>
      </c>
      <c r="I53" s="23" t="s">
        <v>130</v>
      </c>
      <c r="J53" s="24">
        <v>0</v>
      </c>
      <c r="K53" s="25">
        <f t="shared" si="4"/>
        <v>63.5</v>
      </c>
      <c r="L53" s="25">
        <f t="shared" si="1"/>
        <v>38.1</v>
      </c>
      <c r="M53" s="26">
        <v>80</v>
      </c>
      <c r="N53" s="26">
        <f t="shared" si="2"/>
        <v>32</v>
      </c>
      <c r="O53" s="26">
        <f t="shared" si="5"/>
        <v>70.1</v>
      </c>
      <c r="P53" s="10">
        <v>2</v>
      </c>
      <c r="Q53" s="10"/>
      <c r="R53" s="28"/>
    </row>
    <row r="54" spans="1:18" ht="19.5" customHeight="1">
      <c r="A54" s="9">
        <v>51</v>
      </c>
      <c r="B54" s="10"/>
      <c r="C54" s="10"/>
      <c r="D54" s="10"/>
      <c r="E54" s="10"/>
      <c r="F54" s="19"/>
      <c r="G54" s="13" t="s">
        <v>213</v>
      </c>
      <c r="H54" s="13" t="s">
        <v>214</v>
      </c>
      <c r="I54" s="23" t="s">
        <v>215</v>
      </c>
      <c r="J54" s="24">
        <v>0</v>
      </c>
      <c r="K54" s="25">
        <f t="shared" si="4"/>
        <v>61.4</v>
      </c>
      <c r="L54" s="25">
        <f t="shared" si="1"/>
        <v>36.839999999999996</v>
      </c>
      <c r="M54" s="26">
        <v>73.9</v>
      </c>
      <c r="N54" s="26">
        <f t="shared" si="2"/>
        <v>29.560000000000002</v>
      </c>
      <c r="O54" s="26">
        <f t="shared" si="5"/>
        <v>66.4</v>
      </c>
      <c r="P54" s="10">
        <v>3</v>
      </c>
      <c r="Q54" s="10"/>
      <c r="R54" s="28"/>
    </row>
    <row r="55" spans="1:18" ht="30" customHeight="1">
      <c r="A55" s="9">
        <v>52</v>
      </c>
      <c r="B55" s="10">
        <v>625018</v>
      </c>
      <c r="C55" s="10" t="s">
        <v>205</v>
      </c>
      <c r="D55" s="10" t="s">
        <v>216</v>
      </c>
      <c r="E55" s="10">
        <v>1</v>
      </c>
      <c r="F55" s="19" t="s">
        <v>217</v>
      </c>
      <c r="G55" s="13" t="s">
        <v>218</v>
      </c>
      <c r="H55" s="13" t="s">
        <v>219</v>
      </c>
      <c r="I55" s="23" t="s">
        <v>220</v>
      </c>
      <c r="J55" s="24">
        <v>0</v>
      </c>
      <c r="K55" s="25">
        <f t="shared" si="4"/>
        <v>64.5</v>
      </c>
      <c r="L55" s="25">
        <f t="shared" si="1"/>
        <v>38.699999999999996</v>
      </c>
      <c r="M55" s="26">
        <v>81.3</v>
      </c>
      <c r="N55" s="26">
        <f t="shared" si="2"/>
        <v>32.52</v>
      </c>
      <c r="O55" s="26">
        <f t="shared" si="5"/>
        <v>71.22</v>
      </c>
      <c r="P55" s="10">
        <v>1</v>
      </c>
      <c r="Q55" s="10" t="s">
        <v>26</v>
      </c>
      <c r="R55" s="28"/>
    </row>
    <row r="56" spans="1:18" ht="30" customHeight="1">
      <c r="A56" s="9">
        <v>53</v>
      </c>
      <c r="B56" s="10"/>
      <c r="C56" s="10"/>
      <c r="D56" s="10"/>
      <c r="E56" s="10"/>
      <c r="F56" s="19"/>
      <c r="G56" s="13" t="s">
        <v>221</v>
      </c>
      <c r="H56" s="13" t="s">
        <v>222</v>
      </c>
      <c r="I56" s="23" t="s">
        <v>223</v>
      </c>
      <c r="J56" s="24">
        <v>0</v>
      </c>
      <c r="K56" s="25">
        <f t="shared" si="4"/>
        <v>66</v>
      </c>
      <c r="L56" s="25">
        <f t="shared" si="1"/>
        <v>39.6</v>
      </c>
      <c r="M56" s="26">
        <v>74.7</v>
      </c>
      <c r="N56" s="26">
        <f t="shared" si="2"/>
        <v>29.880000000000003</v>
      </c>
      <c r="O56" s="26">
        <f t="shared" si="5"/>
        <v>69.48</v>
      </c>
      <c r="P56" s="10">
        <v>2</v>
      </c>
      <c r="Q56" s="10"/>
      <c r="R56" s="28"/>
    </row>
    <row r="57" spans="1:18" ht="30" customHeight="1">
      <c r="A57" s="9">
        <v>54</v>
      </c>
      <c r="B57" s="10"/>
      <c r="C57" s="10"/>
      <c r="D57" s="10"/>
      <c r="E57" s="10"/>
      <c r="F57" s="19"/>
      <c r="G57" s="13" t="s">
        <v>224</v>
      </c>
      <c r="H57" s="13" t="s">
        <v>225</v>
      </c>
      <c r="I57" s="23" t="s">
        <v>226</v>
      </c>
      <c r="J57" s="24">
        <v>0</v>
      </c>
      <c r="K57" s="25">
        <f t="shared" si="4"/>
        <v>62.2</v>
      </c>
      <c r="L57" s="25">
        <f t="shared" si="1"/>
        <v>37.32</v>
      </c>
      <c r="M57" s="26">
        <v>79.8</v>
      </c>
      <c r="N57" s="26">
        <f t="shared" si="2"/>
        <v>31.92</v>
      </c>
      <c r="O57" s="26">
        <f t="shared" si="5"/>
        <v>69.24000000000001</v>
      </c>
      <c r="P57" s="10">
        <v>3</v>
      </c>
      <c r="Q57" s="10"/>
      <c r="R57" s="28"/>
    </row>
    <row r="58" spans="1:18" ht="19.5" customHeight="1">
      <c r="A58" s="9">
        <v>55</v>
      </c>
      <c r="B58" s="10">
        <v>625019</v>
      </c>
      <c r="C58" s="20" t="s">
        <v>227</v>
      </c>
      <c r="D58" s="20" t="s">
        <v>228</v>
      </c>
      <c r="E58" s="20">
        <v>1</v>
      </c>
      <c r="F58" s="21" t="s">
        <v>229</v>
      </c>
      <c r="G58" s="13" t="s">
        <v>230</v>
      </c>
      <c r="H58" s="13" t="s">
        <v>231</v>
      </c>
      <c r="I58" s="23" t="s">
        <v>232</v>
      </c>
      <c r="J58" s="24">
        <v>0</v>
      </c>
      <c r="K58" s="25">
        <f t="shared" si="4"/>
        <v>69.8</v>
      </c>
      <c r="L58" s="25">
        <f t="shared" si="1"/>
        <v>41.879999999999995</v>
      </c>
      <c r="M58" s="26">
        <v>80.5</v>
      </c>
      <c r="N58" s="26">
        <f t="shared" si="2"/>
        <v>32.2</v>
      </c>
      <c r="O58" s="26">
        <f t="shared" si="5"/>
        <v>74.08</v>
      </c>
      <c r="P58" s="10">
        <v>1</v>
      </c>
      <c r="Q58" s="10" t="s">
        <v>26</v>
      </c>
      <c r="R58" s="28"/>
    </row>
    <row r="59" spans="1:18" ht="19.5" customHeight="1">
      <c r="A59" s="9">
        <v>56</v>
      </c>
      <c r="B59" s="10"/>
      <c r="C59" s="20"/>
      <c r="D59" s="20"/>
      <c r="E59" s="20"/>
      <c r="F59" s="21"/>
      <c r="G59" s="13" t="s">
        <v>233</v>
      </c>
      <c r="H59" s="13" t="s">
        <v>234</v>
      </c>
      <c r="I59" s="23" t="s">
        <v>235</v>
      </c>
      <c r="J59" s="24">
        <v>0</v>
      </c>
      <c r="K59" s="25">
        <f t="shared" si="4"/>
        <v>68.7</v>
      </c>
      <c r="L59" s="25">
        <f t="shared" si="1"/>
        <v>41.22</v>
      </c>
      <c r="M59" s="26">
        <v>77.72</v>
      </c>
      <c r="N59" s="26">
        <f t="shared" si="2"/>
        <v>31.088</v>
      </c>
      <c r="O59" s="26">
        <f t="shared" si="5"/>
        <v>72.30799999999999</v>
      </c>
      <c r="P59" s="10">
        <v>2</v>
      </c>
      <c r="Q59" s="10"/>
      <c r="R59" s="28"/>
    </row>
    <row r="60" spans="1:18" ht="19.5" customHeight="1">
      <c r="A60" s="9">
        <v>57</v>
      </c>
      <c r="B60" s="10"/>
      <c r="C60" s="20"/>
      <c r="D60" s="20"/>
      <c r="E60" s="20"/>
      <c r="F60" s="21"/>
      <c r="G60" s="13" t="s">
        <v>236</v>
      </c>
      <c r="H60" s="13" t="s">
        <v>237</v>
      </c>
      <c r="I60" s="23" t="s">
        <v>238</v>
      </c>
      <c r="J60" s="24">
        <v>0</v>
      </c>
      <c r="K60" s="25">
        <f t="shared" si="4"/>
        <v>65.6</v>
      </c>
      <c r="L60" s="25">
        <f t="shared" si="1"/>
        <v>39.35999999999999</v>
      </c>
      <c r="M60" s="26">
        <v>63.9</v>
      </c>
      <c r="N60" s="26">
        <f t="shared" si="2"/>
        <v>25.560000000000002</v>
      </c>
      <c r="O60" s="26">
        <f t="shared" si="5"/>
        <v>64.91999999999999</v>
      </c>
      <c r="P60" s="10">
        <v>3</v>
      </c>
      <c r="Q60" s="10"/>
      <c r="R60" s="28"/>
    </row>
    <row r="61" spans="1:18" ht="19.5" customHeight="1">
      <c r="A61" s="9">
        <v>58</v>
      </c>
      <c r="B61" s="10">
        <v>625020</v>
      </c>
      <c r="C61" s="20" t="s">
        <v>239</v>
      </c>
      <c r="D61" s="20" t="s">
        <v>240</v>
      </c>
      <c r="E61" s="20">
        <v>1</v>
      </c>
      <c r="F61" s="21" t="s">
        <v>241</v>
      </c>
      <c r="G61" s="13" t="s">
        <v>242</v>
      </c>
      <c r="H61" s="13" t="s">
        <v>243</v>
      </c>
      <c r="I61" s="23" t="s">
        <v>45</v>
      </c>
      <c r="J61" s="24">
        <v>0</v>
      </c>
      <c r="K61" s="25">
        <f t="shared" si="4"/>
        <v>64.3</v>
      </c>
      <c r="L61" s="25">
        <f t="shared" si="1"/>
        <v>38.58</v>
      </c>
      <c r="M61" s="26">
        <v>82.9</v>
      </c>
      <c r="N61" s="26">
        <f t="shared" si="2"/>
        <v>33.160000000000004</v>
      </c>
      <c r="O61" s="26">
        <f t="shared" si="5"/>
        <v>71.74000000000001</v>
      </c>
      <c r="P61" s="10">
        <v>1</v>
      </c>
      <c r="Q61" s="10" t="s">
        <v>26</v>
      </c>
      <c r="R61" s="28"/>
    </row>
    <row r="62" spans="1:18" ht="19.5" customHeight="1">
      <c r="A62" s="9">
        <v>59</v>
      </c>
      <c r="B62" s="10"/>
      <c r="C62" s="20"/>
      <c r="D62" s="20"/>
      <c r="E62" s="20"/>
      <c r="F62" s="21"/>
      <c r="G62" s="13" t="s">
        <v>244</v>
      </c>
      <c r="H62" s="13" t="s">
        <v>245</v>
      </c>
      <c r="I62" s="23" t="s">
        <v>246</v>
      </c>
      <c r="J62" s="24">
        <v>0</v>
      </c>
      <c r="K62" s="25">
        <f t="shared" si="4"/>
        <v>64.1</v>
      </c>
      <c r="L62" s="25">
        <f t="shared" si="1"/>
        <v>38.459999999999994</v>
      </c>
      <c r="M62" s="26">
        <v>79.72</v>
      </c>
      <c r="N62" s="26">
        <f t="shared" si="2"/>
        <v>31.888</v>
      </c>
      <c r="O62" s="26">
        <f t="shared" si="5"/>
        <v>70.348</v>
      </c>
      <c r="P62" s="10">
        <v>2</v>
      </c>
      <c r="Q62" s="10"/>
      <c r="R62" s="28"/>
    </row>
    <row r="63" spans="1:18" ht="19.5" customHeight="1">
      <c r="A63" s="9">
        <v>60</v>
      </c>
      <c r="B63" s="10"/>
      <c r="C63" s="20"/>
      <c r="D63" s="20"/>
      <c r="E63" s="20"/>
      <c r="F63" s="21"/>
      <c r="G63" s="13" t="s">
        <v>247</v>
      </c>
      <c r="H63" s="13" t="s">
        <v>248</v>
      </c>
      <c r="I63" s="23" t="s">
        <v>157</v>
      </c>
      <c r="J63" s="24">
        <v>0</v>
      </c>
      <c r="K63" s="25">
        <f t="shared" si="4"/>
        <v>61.8</v>
      </c>
      <c r="L63" s="25">
        <f t="shared" si="1"/>
        <v>37.08</v>
      </c>
      <c r="M63" s="26">
        <v>79.2</v>
      </c>
      <c r="N63" s="26">
        <f t="shared" si="2"/>
        <v>31.680000000000003</v>
      </c>
      <c r="O63" s="26">
        <f t="shared" si="5"/>
        <v>68.76</v>
      </c>
      <c r="P63" s="10">
        <v>3</v>
      </c>
      <c r="Q63" s="10"/>
      <c r="R63" s="28"/>
    </row>
    <row r="64" spans="1:18" ht="19.5" customHeight="1">
      <c r="A64" s="9">
        <v>61</v>
      </c>
      <c r="B64" s="10">
        <v>625021</v>
      </c>
      <c r="C64" s="14" t="s">
        <v>249</v>
      </c>
      <c r="D64" s="14" t="s">
        <v>250</v>
      </c>
      <c r="E64" s="14">
        <v>1</v>
      </c>
      <c r="F64" s="18" t="s">
        <v>251</v>
      </c>
      <c r="G64" s="13" t="s">
        <v>252</v>
      </c>
      <c r="H64" s="13" t="s">
        <v>253</v>
      </c>
      <c r="I64" s="23" t="s">
        <v>56</v>
      </c>
      <c r="J64" s="24">
        <v>0</v>
      </c>
      <c r="K64" s="25">
        <f t="shared" si="4"/>
        <v>61.9</v>
      </c>
      <c r="L64" s="25">
        <f t="shared" si="1"/>
        <v>37.14</v>
      </c>
      <c r="M64" s="26">
        <v>81.02</v>
      </c>
      <c r="N64" s="26">
        <f t="shared" si="2"/>
        <v>32.408</v>
      </c>
      <c r="O64" s="26">
        <f t="shared" si="5"/>
        <v>69.548</v>
      </c>
      <c r="P64" s="10">
        <v>1</v>
      </c>
      <c r="Q64" s="10" t="s">
        <v>26</v>
      </c>
      <c r="R64" s="28"/>
    </row>
    <row r="65" spans="1:18" ht="19.5" customHeight="1">
      <c r="A65" s="9">
        <v>62</v>
      </c>
      <c r="B65" s="10"/>
      <c r="C65" s="14"/>
      <c r="D65" s="14"/>
      <c r="E65" s="14"/>
      <c r="F65" s="18"/>
      <c r="G65" s="13" t="s">
        <v>254</v>
      </c>
      <c r="H65" s="13" t="s">
        <v>255</v>
      </c>
      <c r="I65" s="23" t="s">
        <v>142</v>
      </c>
      <c r="J65" s="24">
        <v>0</v>
      </c>
      <c r="K65" s="25">
        <f t="shared" si="4"/>
        <v>60.2</v>
      </c>
      <c r="L65" s="25">
        <f t="shared" si="1"/>
        <v>36.12</v>
      </c>
      <c r="M65" s="26">
        <v>78.66</v>
      </c>
      <c r="N65" s="26">
        <f t="shared" si="2"/>
        <v>31.464</v>
      </c>
      <c r="O65" s="26">
        <f t="shared" si="5"/>
        <v>67.584</v>
      </c>
      <c r="P65" s="10">
        <v>2</v>
      </c>
      <c r="Q65" s="10"/>
      <c r="R65" s="28"/>
    </row>
    <row r="66" spans="1:18" ht="19.5" customHeight="1">
      <c r="A66" s="9">
        <v>63</v>
      </c>
      <c r="B66" s="10"/>
      <c r="C66" s="14"/>
      <c r="D66" s="14"/>
      <c r="E66" s="14"/>
      <c r="F66" s="18"/>
      <c r="G66" s="13" t="s">
        <v>256</v>
      </c>
      <c r="H66" s="13" t="s">
        <v>257</v>
      </c>
      <c r="I66" s="23" t="s">
        <v>258</v>
      </c>
      <c r="J66" s="24">
        <v>0</v>
      </c>
      <c r="K66" s="25">
        <f t="shared" si="4"/>
        <v>54.8</v>
      </c>
      <c r="L66" s="25">
        <f t="shared" si="1"/>
        <v>32.879999999999995</v>
      </c>
      <c r="M66" s="26">
        <v>75.9</v>
      </c>
      <c r="N66" s="26">
        <f t="shared" si="2"/>
        <v>30.360000000000003</v>
      </c>
      <c r="O66" s="26">
        <f t="shared" si="5"/>
        <v>63.239999999999995</v>
      </c>
      <c r="P66" s="10">
        <v>3</v>
      </c>
      <c r="Q66" s="10"/>
      <c r="R66" s="28"/>
    </row>
    <row r="67" spans="1:18" ht="19.5" customHeight="1">
      <c r="A67" s="9">
        <v>64</v>
      </c>
      <c r="B67" s="10">
        <v>625022</v>
      </c>
      <c r="C67" s="14" t="s">
        <v>259</v>
      </c>
      <c r="D67" s="14" t="s">
        <v>260</v>
      </c>
      <c r="E67" s="14">
        <v>1</v>
      </c>
      <c r="F67" s="18" t="s">
        <v>261</v>
      </c>
      <c r="G67" s="13" t="s">
        <v>262</v>
      </c>
      <c r="H67" s="13" t="s">
        <v>263</v>
      </c>
      <c r="I67" s="23" t="s">
        <v>264</v>
      </c>
      <c r="J67" s="24">
        <v>0</v>
      </c>
      <c r="K67" s="25">
        <f t="shared" si="4"/>
        <v>65.9</v>
      </c>
      <c r="L67" s="25">
        <f t="shared" si="1"/>
        <v>39.54</v>
      </c>
      <c r="M67" s="26">
        <v>83.26</v>
      </c>
      <c r="N67" s="26">
        <f t="shared" si="2"/>
        <v>33.304</v>
      </c>
      <c r="O67" s="26">
        <f t="shared" si="5"/>
        <v>72.844</v>
      </c>
      <c r="P67" s="10">
        <v>1</v>
      </c>
      <c r="Q67" s="10" t="s">
        <v>26</v>
      </c>
      <c r="R67" s="28"/>
    </row>
    <row r="68" spans="1:18" ht="19.5" customHeight="1">
      <c r="A68" s="9">
        <v>65</v>
      </c>
      <c r="B68" s="10"/>
      <c r="C68" s="14"/>
      <c r="D68" s="14"/>
      <c r="E68" s="14"/>
      <c r="F68" s="18"/>
      <c r="G68" s="13" t="s">
        <v>265</v>
      </c>
      <c r="H68" s="13" t="s">
        <v>266</v>
      </c>
      <c r="I68" s="23" t="s">
        <v>267</v>
      </c>
      <c r="J68" s="24">
        <v>0</v>
      </c>
      <c r="K68" s="25">
        <f t="shared" si="4"/>
        <v>67.9</v>
      </c>
      <c r="L68" s="25">
        <f aca="true" t="shared" si="6" ref="L68:L72">K68*0.6</f>
        <v>40.74</v>
      </c>
      <c r="M68" s="26">
        <v>79.4</v>
      </c>
      <c r="N68" s="26">
        <f aca="true" t="shared" si="7" ref="N68:N72">M68*0.4</f>
        <v>31.760000000000005</v>
      </c>
      <c r="O68" s="26">
        <f t="shared" si="5"/>
        <v>72.5</v>
      </c>
      <c r="P68" s="10">
        <v>2</v>
      </c>
      <c r="Q68" s="10"/>
      <c r="R68" s="28"/>
    </row>
    <row r="69" spans="1:18" ht="19.5" customHeight="1">
      <c r="A69" s="9">
        <v>66</v>
      </c>
      <c r="B69" s="10"/>
      <c r="C69" s="14"/>
      <c r="D69" s="14"/>
      <c r="E69" s="14"/>
      <c r="F69" s="18"/>
      <c r="G69" s="13" t="s">
        <v>268</v>
      </c>
      <c r="H69" s="13" t="s">
        <v>269</v>
      </c>
      <c r="I69" s="23" t="s">
        <v>270</v>
      </c>
      <c r="J69" s="24">
        <v>4</v>
      </c>
      <c r="K69" s="25">
        <f aca="true" t="shared" si="8" ref="K67:K89">I69+J69</f>
        <v>63.3</v>
      </c>
      <c r="L69" s="25">
        <f t="shared" si="6"/>
        <v>37.98</v>
      </c>
      <c r="M69" s="26">
        <v>81</v>
      </c>
      <c r="N69" s="26">
        <f t="shared" si="7"/>
        <v>32.4</v>
      </c>
      <c r="O69" s="26">
        <f t="shared" si="5"/>
        <v>70.38</v>
      </c>
      <c r="P69" s="10">
        <v>3</v>
      </c>
      <c r="Q69" s="10"/>
      <c r="R69" s="28"/>
    </row>
    <row r="70" spans="1:18" ht="19.5" customHeight="1">
      <c r="A70" s="9">
        <v>67</v>
      </c>
      <c r="B70" s="10">
        <v>625023</v>
      </c>
      <c r="C70" s="14" t="s">
        <v>271</v>
      </c>
      <c r="D70" s="14" t="s">
        <v>272</v>
      </c>
      <c r="E70" s="14">
        <v>1</v>
      </c>
      <c r="F70" s="18" t="s">
        <v>273</v>
      </c>
      <c r="G70" s="13" t="s">
        <v>274</v>
      </c>
      <c r="H70" s="13" t="s">
        <v>275</v>
      </c>
      <c r="I70" s="23" t="s">
        <v>276</v>
      </c>
      <c r="J70" s="24">
        <v>0</v>
      </c>
      <c r="K70" s="25">
        <f t="shared" si="8"/>
        <v>62.9</v>
      </c>
      <c r="L70" s="25">
        <f t="shared" si="6"/>
        <v>37.739999999999995</v>
      </c>
      <c r="M70" s="26">
        <v>84.9</v>
      </c>
      <c r="N70" s="26">
        <f t="shared" si="7"/>
        <v>33.96</v>
      </c>
      <c r="O70" s="26">
        <f t="shared" si="5"/>
        <v>71.69999999999999</v>
      </c>
      <c r="P70" s="10">
        <v>1</v>
      </c>
      <c r="Q70" s="10" t="s">
        <v>26</v>
      </c>
      <c r="R70" s="28"/>
    </row>
    <row r="71" spans="1:18" ht="19.5" customHeight="1">
      <c r="A71" s="9">
        <v>68</v>
      </c>
      <c r="B71" s="10"/>
      <c r="C71" s="14"/>
      <c r="D71" s="14"/>
      <c r="E71" s="14"/>
      <c r="F71" s="18"/>
      <c r="G71" s="13" t="s">
        <v>277</v>
      </c>
      <c r="H71" s="13" t="s">
        <v>278</v>
      </c>
      <c r="I71" s="23" t="s">
        <v>169</v>
      </c>
      <c r="J71" s="24">
        <v>0</v>
      </c>
      <c r="K71" s="25">
        <f t="shared" si="8"/>
        <v>61.5</v>
      </c>
      <c r="L71" s="25">
        <f t="shared" si="6"/>
        <v>36.9</v>
      </c>
      <c r="M71" s="26">
        <v>80</v>
      </c>
      <c r="N71" s="26">
        <f t="shared" si="7"/>
        <v>32</v>
      </c>
      <c r="O71" s="26">
        <f t="shared" si="5"/>
        <v>68.9</v>
      </c>
      <c r="P71" s="10">
        <v>2</v>
      </c>
      <c r="Q71" s="10"/>
      <c r="R71" s="28"/>
    </row>
    <row r="72" spans="1:18" ht="19.5" customHeight="1">
      <c r="A72" s="9">
        <v>69</v>
      </c>
      <c r="B72" s="10"/>
      <c r="C72" s="14"/>
      <c r="D72" s="14"/>
      <c r="E72" s="14"/>
      <c r="F72" s="18"/>
      <c r="G72" s="13" t="s">
        <v>279</v>
      </c>
      <c r="H72" s="13" t="s">
        <v>280</v>
      </c>
      <c r="I72" s="23" t="s">
        <v>281</v>
      </c>
      <c r="J72" s="24">
        <v>0</v>
      </c>
      <c r="K72" s="25">
        <f t="shared" si="8"/>
        <v>62.4</v>
      </c>
      <c r="L72" s="25">
        <f t="shared" si="6"/>
        <v>37.44</v>
      </c>
      <c r="M72" s="26">
        <v>75.66</v>
      </c>
      <c r="N72" s="26">
        <f t="shared" si="7"/>
        <v>30.264</v>
      </c>
      <c r="O72" s="26">
        <f t="shared" si="5"/>
        <v>67.704</v>
      </c>
      <c r="P72" s="10">
        <v>3</v>
      </c>
      <c r="Q72" s="10"/>
      <c r="R72" s="28"/>
    </row>
    <row r="73" spans="1:18" ht="36.75" customHeight="1">
      <c r="A73" s="9">
        <v>70</v>
      </c>
      <c r="B73" s="10">
        <v>625024</v>
      </c>
      <c r="C73" s="30" t="s">
        <v>282</v>
      </c>
      <c r="D73" s="30" t="s">
        <v>283</v>
      </c>
      <c r="E73" s="31">
        <v>1</v>
      </c>
      <c r="F73" s="32" t="s">
        <v>284</v>
      </c>
      <c r="G73" s="13" t="s">
        <v>285</v>
      </c>
      <c r="H73" s="13" t="s">
        <v>286</v>
      </c>
      <c r="I73" s="23" t="s">
        <v>287</v>
      </c>
      <c r="J73" s="24">
        <v>0</v>
      </c>
      <c r="K73" s="25">
        <f t="shared" si="8"/>
        <v>76.5</v>
      </c>
      <c r="L73" s="25">
        <f>K73*50%</f>
        <v>38.25</v>
      </c>
      <c r="M73" s="26">
        <v>85.97</v>
      </c>
      <c r="N73" s="26">
        <f>M73*50%</f>
        <v>42.985</v>
      </c>
      <c r="O73" s="26">
        <f>N73+L73</f>
        <v>81.235</v>
      </c>
      <c r="P73" s="10">
        <f>RANK(O73,$O$73:$O$75)</f>
        <v>1</v>
      </c>
      <c r="Q73" s="10" t="s">
        <v>26</v>
      </c>
      <c r="R73" s="28"/>
    </row>
    <row r="74" spans="1:18" ht="36.75" customHeight="1">
      <c r="A74" s="9">
        <v>71</v>
      </c>
      <c r="B74" s="10"/>
      <c r="C74" s="30"/>
      <c r="D74" s="30"/>
      <c r="E74" s="31"/>
      <c r="F74" s="32"/>
      <c r="G74" s="13" t="s">
        <v>288</v>
      </c>
      <c r="H74" s="13" t="s">
        <v>289</v>
      </c>
      <c r="I74" s="23" t="s">
        <v>290</v>
      </c>
      <c r="J74" s="24">
        <v>0</v>
      </c>
      <c r="K74" s="25">
        <f t="shared" si="8"/>
        <v>71.5</v>
      </c>
      <c r="L74" s="25">
        <f aca="true" t="shared" si="9" ref="L74:L89">K74*50%</f>
        <v>35.75</v>
      </c>
      <c r="M74" s="26">
        <v>77.7</v>
      </c>
      <c r="N74" s="26">
        <f aca="true" t="shared" si="10" ref="N74:N89">M74*50%</f>
        <v>38.85</v>
      </c>
      <c r="O74" s="26">
        <f aca="true" t="shared" si="11" ref="O74:O89">N74+L74</f>
        <v>74.6</v>
      </c>
      <c r="P74" s="10">
        <f>RANK(O74,$O$73:$O$75)</f>
        <v>2</v>
      </c>
      <c r="Q74" s="10"/>
      <c r="R74" s="28"/>
    </row>
    <row r="75" spans="1:18" ht="43.5" customHeight="1">
      <c r="A75" s="9">
        <v>72</v>
      </c>
      <c r="B75" s="10"/>
      <c r="C75" s="30"/>
      <c r="D75" s="30"/>
      <c r="E75" s="31"/>
      <c r="F75" s="32"/>
      <c r="G75" s="13" t="s">
        <v>291</v>
      </c>
      <c r="H75" s="13" t="s">
        <v>292</v>
      </c>
      <c r="I75" s="23" t="s">
        <v>293</v>
      </c>
      <c r="J75" s="24">
        <v>0</v>
      </c>
      <c r="K75" s="25">
        <f t="shared" si="8"/>
        <v>68.5</v>
      </c>
      <c r="L75" s="25">
        <f t="shared" si="9"/>
        <v>34.25</v>
      </c>
      <c r="M75" s="26">
        <v>79.72</v>
      </c>
      <c r="N75" s="26">
        <f t="shared" si="10"/>
        <v>39.86</v>
      </c>
      <c r="O75" s="26">
        <f t="shared" si="11"/>
        <v>74.11</v>
      </c>
      <c r="P75" s="10">
        <f>RANK(O75,$O$73:$O$75)</f>
        <v>3</v>
      </c>
      <c r="Q75" s="10"/>
      <c r="R75" s="28"/>
    </row>
    <row r="76" spans="1:18" ht="24.75" customHeight="1">
      <c r="A76" s="9">
        <v>73</v>
      </c>
      <c r="B76" s="33">
        <v>625025</v>
      </c>
      <c r="C76" s="34" t="s">
        <v>282</v>
      </c>
      <c r="D76" s="34" t="s">
        <v>283</v>
      </c>
      <c r="E76" s="35">
        <v>2</v>
      </c>
      <c r="F76" s="34" t="s">
        <v>294</v>
      </c>
      <c r="G76" s="13" t="s">
        <v>295</v>
      </c>
      <c r="H76" s="13" t="s">
        <v>296</v>
      </c>
      <c r="I76" s="23" t="s">
        <v>297</v>
      </c>
      <c r="J76" s="24">
        <v>0</v>
      </c>
      <c r="K76" s="25">
        <f t="shared" si="8"/>
        <v>78</v>
      </c>
      <c r="L76" s="25">
        <f t="shared" si="9"/>
        <v>39</v>
      </c>
      <c r="M76" s="26">
        <v>82.98</v>
      </c>
      <c r="N76" s="26">
        <f t="shared" si="10"/>
        <v>41.49</v>
      </c>
      <c r="O76" s="26">
        <f t="shared" si="11"/>
        <v>80.49000000000001</v>
      </c>
      <c r="P76" s="10">
        <f aca="true" t="shared" si="12" ref="P76:P81">RANK(O76,$O$76:$O$81)</f>
        <v>1</v>
      </c>
      <c r="Q76" s="10" t="s">
        <v>26</v>
      </c>
      <c r="R76" s="28"/>
    </row>
    <row r="77" spans="1:18" ht="19.5" customHeight="1">
      <c r="A77" s="9">
        <v>74</v>
      </c>
      <c r="B77" s="36"/>
      <c r="C77" s="37"/>
      <c r="D77" s="37"/>
      <c r="E77" s="38"/>
      <c r="F77" s="37"/>
      <c r="G77" s="13" t="s">
        <v>298</v>
      </c>
      <c r="H77" s="13" t="s">
        <v>299</v>
      </c>
      <c r="I77" s="23" t="s">
        <v>300</v>
      </c>
      <c r="J77" s="24">
        <v>0</v>
      </c>
      <c r="K77" s="25">
        <f t="shared" si="8"/>
        <v>76</v>
      </c>
      <c r="L77" s="25">
        <f t="shared" si="9"/>
        <v>38</v>
      </c>
      <c r="M77" s="26">
        <v>84.8</v>
      </c>
      <c r="N77" s="26">
        <f t="shared" si="10"/>
        <v>42.4</v>
      </c>
      <c r="O77" s="26">
        <f t="shared" si="11"/>
        <v>80.4</v>
      </c>
      <c r="P77" s="10">
        <f t="shared" si="12"/>
        <v>2</v>
      </c>
      <c r="Q77" s="10" t="s">
        <v>26</v>
      </c>
      <c r="R77" s="28"/>
    </row>
    <row r="78" spans="1:18" ht="19.5" customHeight="1">
      <c r="A78" s="9">
        <v>77</v>
      </c>
      <c r="B78" s="36"/>
      <c r="C78" s="37"/>
      <c r="D78" s="37"/>
      <c r="E78" s="38"/>
      <c r="F78" s="37"/>
      <c r="G78" s="13" t="s">
        <v>301</v>
      </c>
      <c r="H78" s="13" t="s">
        <v>302</v>
      </c>
      <c r="I78" s="23" t="s">
        <v>303</v>
      </c>
      <c r="J78" s="24">
        <v>0</v>
      </c>
      <c r="K78" s="25">
        <f t="shared" si="8"/>
        <v>74</v>
      </c>
      <c r="L78" s="25">
        <f t="shared" si="9"/>
        <v>37</v>
      </c>
      <c r="M78" s="26">
        <v>82.12</v>
      </c>
      <c r="N78" s="26">
        <f t="shared" si="10"/>
        <v>41.06</v>
      </c>
      <c r="O78" s="26">
        <f t="shared" si="11"/>
        <v>78.06</v>
      </c>
      <c r="P78" s="10">
        <f t="shared" si="12"/>
        <v>3</v>
      </c>
      <c r="Q78" s="10"/>
      <c r="R78" s="28"/>
    </row>
    <row r="79" spans="1:18" ht="19.5" customHeight="1">
      <c r="A79" s="9">
        <v>76</v>
      </c>
      <c r="B79" s="36"/>
      <c r="C79" s="37"/>
      <c r="D79" s="37"/>
      <c r="E79" s="38"/>
      <c r="F79" s="37"/>
      <c r="G79" s="13" t="s">
        <v>304</v>
      </c>
      <c r="H79" s="13" t="s">
        <v>305</v>
      </c>
      <c r="I79" s="23" t="s">
        <v>303</v>
      </c>
      <c r="J79" s="24">
        <v>0</v>
      </c>
      <c r="K79" s="25">
        <f t="shared" si="8"/>
        <v>74</v>
      </c>
      <c r="L79" s="25">
        <f t="shared" si="9"/>
        <v>37</v>
      </c>
      <c r="M79" s="26">
        <v>78.91</v>
      </c>
      <c r="N79" s="26">
        <f t="shared" si="10"/>
        <v>39.455</v>
      </c>
      <c r="O79" s="26">
        <f t="shared" si="11"/>
        <v>76.455</v>
      </c>
      <c r="P79" s="10">
        <f t="shared" si="12"/>
        <v>4</v>
      </c>
      <c r="Q79" s="10"/>
      <c r="R79" s="28"/>
    </row>
    <row r="80" spans="1:18" ht="19.5" customHeight="1">
      <c r="A80" s="9">
        <v>75</v>
      </c>
      <c r="B80" s="36"/>
      <c r="C80" s="37"/>
      <c r="D80" s="37"/>
      <c r="E80" s="38"/>
      <c r="F80" s="37"/>
      <c r="G80" s="13" t="s">
        <v>306</v>
      </c>
      <c r="H80" s="13" t="s">
        <v>307</v>
      </c>
      <c r="I80" s="23" t="s">
        <v>303</v>
      </c>
      <c r="J80" s="24">
        <v>0</v>
      </c>
      <c r="K80" s="25">
        <f t="shared" si="8"/>
        <v>74</v>
      </c>
      <c r="L80" s="25">
        <f t="shared" si="9"/>
        <v>37</v>
      </c>
      <c r="M80" s="26">
        <v>78.36</v>
      </c>
      <c r="N80" s="26">
        <f t="shared" si="10"/>
        <v>39.18</v>
      </c>
      <c r="O80" s="26">
        <f t="shared" si="11"/>
        <v>76.18</v>
      </c>
      <c r="P80" s="10">
        <f t="shared" si="12"/>
        <v>5</v>
      </c>
      <c r="Q80" s="10"/>
      <c r="R80" s="28"/>
    </row>
    <row r="81" spans="1:18" ht="19.5" customHeight="1">
      <c r="A81" s="9">
        <v>78</v>
      </c>
      <c r="B81" s="39"/>
      <c r="C81" s="40"/>
      <c r="D81" s="40"/>
      <c r="E81" s="41"/>
      <c r="F81" s="40"/>
      <c r="G81" s="13" t="s">
        <v>308</v>
      </c>
      <c r="H81" s="13" t="s">
        <v>309</v>
      </c>
      <c r="I81" s="23" t="s">
        <v>310</v>
      </c>
      <c r="J81" s="24">
        <v>0</v>
      </c>
      <c r="K81" s="25">
        <f t="shared" si="8"/>
        <v>72.5</v>
      </c>
      <c r="L81" s="25">
        <f t="shared" si="9"/>
        <v>36.25</v>
      </c>
      <c r="M81" s="26">
        <v>76.81</v>
      </c>
      <c r="N81" s="26">
        <f t="shared" si="10"/>
        <v>38.405</v>
      </c>
      <c r="O81" s="26">
        <f t="shared" si="11"/>
        <v>74.655</v>
      </c>
      <c r="P81" s="10">
        <f t="shared" si="12"/>
        <v>6</v>
      </c>
      <c r="Q81" s="10"/>
      <c r="R81" s="28"/>
    </row>
    <row r="82" spans="1:18" ht="15" customHeight="1">
      <c r="A82" s="9">
        <v>79</v>
      </c>
      <c r="B82" s="10">
        <v>625026</v>
      </c>
      <c r="C82" s="30" t="s">
        <v>282</v>
      </c>
      <c r="D82" s="30" t="s">
        <v>311</v>
      </c>
      <c r="E82" s="31">
        <v>1</v>
      </c>
      <c r="F82" s="32" t="s">
        <v>312</v>
      </c>
      <c r="G82" s="13" t="s">
        <v>313</v>
      </c>
      <c r="H82" s="13" t="s">
        <v>314</v>
      </c>
      <c r="I82" s="23" t="s">
        <v>315</v>
      </c>
      <c r="J82" s="24">
        <v>0</v>
      </c>
      <c r="K82" s="25">
        <f t="shared" si="8"/>
        <v>74.5</v>
      </c>
      <c r="L82" s="25">
        <f t="shared" si="9"/>
        <v>37.25</v>
      </c>
      <c r="M82" s="26">
        <v>79.16</v>
      </c>
      <c r="N82" s="26">
        <f t="shared" si="10"/>
        <v>39.58</v>
      </c>
      <c r="O82" s="26">
        <f t="shared" si="11"/>
        <v>76.83</v>
      </c>
      <c r="P82" s="10">
        <f>RANK(O82,$O$82:$O$84)</f>
        <v>1</v>
      </c>
      <c r="Q82" s="10" t="s">
        <v>26</v>
      </c>
      <c r="R82" s="28"/>
    </row>
    <row r="83" spans="1:18" ht="15" customHeight="1">
      <c r="A83" s="9">
        <v>80</v>
      </c>
      <c r="B83" s="10"/>
      <c r="C83" s="30"/>
      <c r="D83" s="30"/>
      <c r="E83" s="31"/>
      <c r="F83" s="32"/>
      <c r="G83" s="13" t="s">
        <v>316</v>
      </c>
      <c r="H83" s="13" t="s">
        <v>317</v>
      </c>
      <c r="I83" s="23" t="s">
        <v>318</v>
      </c>
      <c r="J83" s="24">
        <v>0</v>
      </c>
      <c r="K83" s="25">
        <f t="shared" si="8"/>
        <v>70.5</v>
      </c>
      <c r="L83" s="25">
        <f t="shared" si="9"/>
        <v>35.25</v>
      </c>
      <c r="M83" s="26">
        <v>81.42</v>
      </c>
      <c r="N83" s="26">
        <f t="shared" si="10"/>
        <v>40.71</v>
      </c>
      <c r="O83" s="26">
        <f t="shared" si="11"/>
        <v>75.96000000000001</v>
      </c>
      <c r="P83" s="10">
        <f>RANK(O83,$O$82:$O$84)</f>
        <v>2</v>
      </c>
      <c r="Q83" s="10"/>
      <c r="R83" s="28"/>
    </row>
    <row r="84" spans="1:18" ht="15" customHeight="1">
      <c r="A84" s="9">
        <v>81</v>
      </c>
      <c r="B84" s="10"/>
      <c r="C84" s="30"/>
      <c r="D84" s="30"/>
      <c r="E84" s="31"/>
      <c r="F84" s="32"/>
      <c r="G84" s="13" t="s">
        <v>319</v>
      </c>
      <c r="H84" s="13" t="s">
        <v>320</v>
      </c>
      <c r="I84" s="23" t="s">
        <v>321</v>
      </c>
      <c r="J84" s="24">
        <v>0</v>
      </c>
      <c r="K84" s="25">
        <f t="shared" si="8"/>
        <v>61</v>
      </c>
      <c r="L84" s="25">
        <f t="shared" si="9"/>
        <v>30.5</v>
      </c>
      <c r="M84" s="26">
        <v>73.96</v>
      </c>
      <c r="N84" s="26">
        <f t="shared" si="10"/>
        <v>36.98</v>
      </c>
      <c r="O84" s="26">
        <f t="shared" si="11"/>
        <v>67.47999999999999</v>
      </c>
      <c r="P84" s="10">
        <f>RANK(O84,$O$82:$O$84)</f>
        <v>3</v>
      </c>
      <c r="Q84" s="10"/>
      <c r="R84" s="29"/>
    </row>
    <row r="85" spans="1:18" ht="19.5" customHeight="1">
      <c r="A85" s="9">
        <v>82</v>
      </c>
      <c r="B85" s="10">
        <v>625027</v>
      </c>
      <c r="C85" s="30" t="s">
        <v>282</v>
      </c>
      <c r="D85" s="30" t="s">
        <v>322</v>
      </c>
      <c r="E85" s="31">
        <v>1</v>
      </c>
      <c r="F85" s="32" t="s">
        <v>323</v>
      </c>
      <c r="G85" s="13" t="s">
        <v>324</v>
      </c>
      <c r="H85" s="13" t="s">
        <v>325</v>
      </c>
      <c r="I85" s="23" t="s">
        <v>326</v>
      </c>
      <c r="J85" s="24">
        <v>0</v>
      </c>
      <c r="K85" s="25">
        <f t="shared" si="8"/>
        <v>73.5</v>
      </c>
      <c r="L85" s="25">
        <f t="shared" si="9"/>
        <v>36.75</v>
      </c>
      <c r="M85" s="26">
        <v>78.89</v>
      </c>
      <c r="N85" s="26">
        <f t="shared" si="10"/>
        <v>39.445</v>
      </c>
      <c r="O85" s="26">
        <f t="shared" si="11"/>
        <v>76.195</v>
      </c>
      <c r="P85" s="10">
        <f>RANK(O85,$O$85:$O$87)</f>
        <v>1</v>
      </c>
      <c r="Q85" s="10" t="s">
        <v>26</v>
      </c>
      <c r="R85" s="28"/>
    </row>
    <row r="86" spans="1:18" ht="19.5" customHeight="1">
      <c r="A86" s="9">
        <v>83</v>
      </c>
      <c r="B86" s="10"/>
      <c r="C86" s="30"/>
      <c r="D86" s="30"/>
      <c r="E86" s="31"/>
      <c r="F86" s="32"/>
      <c r="G86" s="13" t="s">
        <v>327</v>
      </c>
      <c r="H86" s="13" t="s">
        <v>328</v>
      </c>
      <c r="I86" s="23" t="s">
        <v>290</v>
      </c>
      <c r="J86" s="24">
        <v>0</v>
      </c>
      <c r="K86" s="25">
        <f t="shared" si="8"/>
        <v>71.5</v>
      </c>
      <c r="L86" s="25">
        <f t="shared" si="9"/>
        <v>35.75</v>
      </c>
      <c r="M86" s="26">
        <v>76.3</v>
      </c>
      <c r="N86" s="26">
        <f t="shared" si="10"/>
        <v>38.15</v>
      </c>
      <c r="O86" s="26">
        <f t="shared" si="11"/>
        <v>73.9</v>
      </c>
      <c r="P86" s="10">
        <f>RANK(O86,$O$85:$O$87)</f>
        <v>2</v>
      </c>
      <c r="Q86" s="10"/>
      <c r="R86" s="28"/>
    </row>
    <row r="87" spans="1:18" ht="19.5" customHeight="1">
      <c r="A87" s="9">
        <v>84</v>
      </c>
      <c r="B87" s="10"/>
      <c r="C87" s="30"/>
      <c r="D87" s="30"/>
      <c r="E87" s="31"/>
      <c r="F87" s="32"/>
      <c r="G87" s="13" t="s">
        <v>329</v>
      </c>
      <c r="H87" s="13" t="s">
        <v>330</v>
      </c>
      <c r="I87" s="23" t="s">
        <v>186</v>
      </c>
      <c r="J87" s="24">
        <v>0</v>
      </c>
      <c r="K87" s="25">
        <f t="shared" si="8"/>
        <v>69</v>
      </c>
      <c r="L87" s="25">
        <f t="shared" si="9"/>
        <v>34.5</v>
      </c>
      <c r="M87" s="26">
        <v>76.53</v>
      </c>
      <c r="N87" s="26">
        <f t="shared" si="10"/>
        <v>38.265</v>
      </c>
      <c r="O87" s="26">
        <f t="shared" si="11"/>
        <v>72.765</v>
      </c>
      <c r="P87" s="10">
        <f>RANK(O87,$O$85:$O$87)</f>
        <v>3</v>
      </c>
      <c r="Q87" s="10"/>
      <c r="R87" s="28"/>
    </row>
    <row r="88" spans="1:18" ht="18" customHeight="1">
      <c r="A88" s="9">
        <v>85</v>
      </c>
      <c r="B88" s="10">
        <v>625028</v>
      </c>
      <c r="C88" s="30" t="s">
        <v>282</v>
      </c>
      <c r="D88" s="30" t="s">
        <v>322</v>
      </c>
      <c r="E88" s="31">
        <v>1</v>
      </c>
      <c r="F88" s="42" t="s">
        <v>331</v>
      </c>
      <c r="G88" s="13" t="s">
        <v>332</v>
      </c>
      <c r="H88" s="13" t="s">
        <v>333</v>
      </c>
      <c r="I88" s="23" t="s">
        <v>334</v>
      </c>
      <c r="J88" s="24">
        <v>0</v>
      </c>
      <c r="K88" s="25">
        <f t="shared" si="8"/>
        <v>75</v>
      </c>
      <c r="L88" s="25">
        <f t="shared" si="9"/>
        <v>37.5</v>
      </c>
      <c r="M88" s="26">
        <v>80.45</v>
      </c>
      <c r="N88" s="26">
        <f t="shared" si="10"/>
        <v>40.225</v>
      </c>
      <c r="O88" s="26">
        <f t="shared" si="11"/>
        <v>77.725</v>
      </c>
      <c r="P88" s="10">
        <f>RANK(O88,$O$88:$O$89)</f>
        <v>1</v>
      </c>
      <c r="Q88" s="10" t="s">
        <v>26</v>
      </c>
      <c r="R88" s="28"/>
    </row>
    <row r="89" spans="1:18" ht="18" customHeight="1">
      <c r="A89" s="9">
        <v>86</v>
      </c>
      <c r="B89" s="10"/>
      <c r="C89" s="30"/>
      <c r="D89" s="30"/>
      <c r="E89" s="31"/>
      <c r="F89" s="42"/>
      <c r="G89" s="13" t="s">
        <v>335</v>
      </c>
      <c r="H89" s="13" t="s">
        <v>336</v>
      </c>
      <c r="I89" s="23" t="s">
        <v>303</v>
      </c>
      <c r="J89" s="24">
        <v>0</v>
      </c>
      <c r="K89" s="25">
        <f t="shared" si="8"/>
        <v>74</v>
      </c>
      <c r="L89" s="25">
        <f t="shared" si="9"/>
        <v>37</v>
      </c>
      <c r="M89" s="26">
        <v>77.13</v>
      </c>
      <c r="N89" s="26">
        <f t="shared" si="10"/>
        <v>38.565</v>
      </c>
      <c r="O89" s="26">
        <f t="shared" si="11"/>
        <v>75.565</v>
      </c>
      <c r="P89" s="10">
        <f>RANK(O89,$O$88:$O$89)</f>
        <v>2</v>
      </c>
      <c r="Q89" s="10"/>
      <c r="R89" s="28"/>
    </row>
    <row r="90" spans="1:18" s="1" customFormat="1" ht="18" customHeight="1">
      <c r="A90" s="9">
        <v>87</v>
      </c>
      <c r="B90" s="10">
        <v>625029</v>
      </c>
      <c r="C90" s="30" t="s">
        <v>337</v>
      </c>
      <c r="D90" s="30" t="s">
        <v>338</v>
      </c>
      <c r="E90" s="31">
        <v>1</v>
      </c>
      <c r="F90" s="32" t="s">
        <v>339</v>
      </c>
      <c r="G90" s="13" t="s">
        <v>340</v>
      </c>
      <c r="H90" s="13" t="s">
        <v>341</v>
      </c>
      <c r="I90" s="23" t="s">
        <v>342</v>
      </c>
      <c r="J90" s="24">
        <v>0</v>
      </c>
      <c r="K90" s="25">
        <f aca="true" t="shared" si="13" ref="K90:K132">I90+J90</f>
        <v>55</v>
      </c>
      <c r="L90" s="25">
        <f aca="true" t="shared" si="14" ref="L90:L132">K90*0.6</f>
        <v>33</v>
      </c>
      <c r="M90" s="26">
        <v>76.6</v>
      </c>
      <c r="N90" s="26">
        <f aca="true" t="shared" si="15" ref="N90:N132">M90*0.4</f>
        <v>30.64</v>
      </c>
      <c r="O90" s="26">
        <f>L90+N90</f>
        <v>63.64</v>
      </c>
      <c r="P90" s="10">
        <v>1</v>
      </c>
      <c r="Q90" s="10" t="s">
        <v>26</v>
      </c>
      <c r="R90" s="28"/>
    </row>
    <row r="91" spans="1:18" s="1" customFormat="1" ht="18" customHeight="1">
      <c r="A91" s="9">
        <v>88</v>
      </c>
      <c r="B91" s="10"/>
      <c r="C91" s="30"/>
      <c r="D91" s="30"/>
      <c r="E91" s="31"/>
      <c r="F91" s="32"/>
      <c r="G91" s="13" t="s">
        <v>343</v>
      </c>
      <c r="H91" s="13" t="s">
        <v>344</v>
      </c>
      <c r="I91" s="23" t="s">
        <v>345</v>
      </c>
      <c r="J91" s="24">
        <v>0</v>
      </c>
      <c r="K91" s="25">
        <f t="shared" si="13"/>
        <v>53</v>
      </c>
      <c r="L91" s="25">
        <f t="shared" si="14"/>
        <v>31.799999999999997</v>
      </c>
      <c r="M91" s="26">
        <v>77.98</v>
      </c>
      <c r="N91" s="26">
        <f t="shared" si="15"/>
        <v>31.192000000000004</v>
      </c>
      <c r="O91" s="26">
        <f>L91+N91</f>
        <v>62.992000000000004</v>
      </c>
      <c r="P91" s="10">
        <v>2</v>
      </c>
      <c r="Q91" s="10"/>
      <c r="R91" s="28"/>
    </row>
    <row r="92" spans="1:18" s="1" customFormat="1" ht="18" customHeight="1">
      <c r="A92" s="9">
        <v>89</v>
      </c>
      <c r="B92" s="10"/>
      <c r="C92" s="30"/>
      <c r="D92" s="30"/>
      <c r="E92" s="31"/>
      <c r="F92" s="32"/>
      <c r="G92" s="13" t="s">
        <v>346</v>
      </c>
      <c r="H92" s="13" t="s">
        <v>347</v>
      </c>
      <c r="I92" s="23" t="s">
        <v>348</v>
      </c>
      <c r="J92" s="24">
        <v>0</v>
      </c>
      <c r="K92" s="25">
        <f t="shared" si="13"/>
        <v>49</v>
      </c>
      <c r="L92" s="25">
        <f t="shared" si="14"/>
        <v>29.4</v>
      </c>
      <c r="M92" s="26">
        <v>77.34</v>
      </c>
      <c r="N92" s="26">
        <f t="shared" si="15"/>
        <v>30.936000000000003</v>
      </c>
      <c r="O92" s="26">
        <f aca="true" t="shared" si="16" ref="O92:O132">L92+N92</f>
        <v>60.336</v>
      </c>
      <c r="P92" s="10">
        <v>3</v>
      </c>
      <c r="Q92" s="10"/>
      <c r="R92" s="28"/>
    </row>
    <row r="93" spans="1:18" s="1" customFormat="1" ht="18" customHeight="1">
      <c r="A93" s="9">
        <v>90</v>
      </c>
      <c r="B93" s="10">
        <v>625030</v>
      </c>
      <c r="C93" s="30" t="s">
        <v>337</v>
      </c>
      <c r="D93" s="30" t="s">
        <v>338</v>
      </c>
      <c r="E93" s="31">
        <v>2</v>
      </c>
      <c r="F93" s="32" t="s">
        <v>349</v>
      </c>
      <c r="G93" s="13" t="s">
        <v>350</v>
      </c>
      <c r="H93" s="13" t="s">
        <v>351</v>
      </c>
      <c r="I93" s="23" t="s">
        <v>352</v>
      </c>
      <c r="J93" s="24">
        <v>0</v>
      </c>
      <c r="K93" s="25">
        <f t="shared" si="13"/>
        <v>70</v>
      </c>
      <c r="L93" s="25">
        <f t="shared" si="14"/>
        <v>42</v>
      </c>
      <c r="M93" s="26">
        <v>79.42</v>
      </c>
      <c r="N93" s="26">
        <f t="shared" si="15"/>
        <v>31.768</v>
      </c>
      <c r="O93" s="26">
        <f t="shared" si="16"/>
        <v>73.768</v>
      </c>
      <c r="P93" s="10">
        <v>1</v>
      </c>
      <c r="Q93" s="10" t="s">
        <v>26</v>
      </c>
      <c r="R93" s="28"/>
    </row>
    <row r="94" spans="1:18" s="1" customFormat="1" ht="18" customHeight="1">
      <c r="A94" s="9">
        <v>91</v>
      </c>
      <c r="B94" s="10"/>
      <c r="C94" s="30"/>
      <c r="D94" s="30"/>
      <c r="E94" s="31"/>
      <c r="F94" s="32"/>
      <c r="G94" s="13" t="s">
        <v>353</v>
      </c>
      <c r="H94" s="13" t="s">
        <v>354</v>
      </c>
      <c r="I94" s="23" t="s">
        <v>223</v>
      </c>
      <c r="J94" s="24">
        <v>0</v>
      </c>
      <c r="K94" s="25">
        <f t="shared" si="13"/>
        <v>66</v>
      </c>
      <c r="L94" s="25">
        <f t="shared" si="14"/>
        <v>39.6</v>
      </c>
      <c r="M94" s="26">
        <v>81.46</v>
      </c>
      <c r="N94" s="26">
        <f t="shared" si="15"/>
        <v>32.583999999999996</v>
      </c>
      <c r="O94" s="26">
        <f t="shared" si="16"/>
        <v>72.184</v>
      </c>
      <c r="P94" s="10">
        <v>2</v>
      </c>
      <c r="Q94" s="10" t="s">
        <v>26</v>
      </c>
      <c r="R94" s="28"/>
    </row>
    <row r="95" spans="1:18" s="1" customFormat="1" ht="18" customHeight="1">
      <c r="A95" s="9">
        <v>92</v>
      </c>
      <c r="B95" s="10"/>
      <c r="C95" s="30"/>
      <c r="D95" s="30"/>
      <c r="E95" s="31"/>
      <c r="F95" s="32"/>
      <c r="G95" s="13" t="s">
        <v>355</v>
      </c>
      <c r="H95" s="13" t="s">
        <v>356</v>
      </c>
      <c r="I95" s="23" t="s">
        <v>357</v>
      </c>
      <c r="J95" s="24">
        <v>0</v>
      </c>
      <c r="K95" s="25">
        <f t="shared" si="13"/>
        <v>68</v>
      </c>
      <c r="L95" s="25">
        <f t="shared" si="14"/>
        <v>40.8</v>
      </c>
      <c r="M95" s="26">
        <v>75.4</v>
      </c>
      <c r="N95" s="26">
        <f t="shared" si="15"/>
        <v>30.160000000000004</v>
      </c>
      <c r="O95" s="26">
        <f t="shared" si="16"/>
        <v>70.96000000000001</v>
      </c>
      <c r="P95" s="10">
        <v>3</v>
      </c>
      <c r="Q95" s="10"/>
      <c r="R95" s="28"/>
    </row>
    <row r="96" spans="1:18" s="1" customFormat="1" ht="18" customHeight="1">
      <c r="A96" s="9">
        <v>93</v>
      </c>
      <c r="B96" s="10"/>
      <c r="C96" s="30"/>
      <c r="D96" s="30"/>
      <c r="E96" s="31"/>
      <c r="F96" s="32"/>
      <c r="G96" s="13" t="s">
        <v>358</v>
      </c>
      <c r="H96" s="13" t="s">
        <v>359</v>
      </c>
      <c r="I96" s="23" t="s">
        <v>62</v>
      </c>
      <c r="J96" s="24">
        <v>0</v>
      </c>
      <c r="K96" s="25">
        <f t="shared" si="13"/>
        <v>67</v>
      </c>
      <c r="L96" s="25">
        <f t="shared" si="14"/>
        <v>40.199999999999996</v>
      </c>
      <c r="M96" s="26">
        <v>76</v>
      </c>
      <c r="N96" s="26">
        <f t="shared" si="15"/>
        <v>30.400000000000002</v>
      </c>
      <c r="O96" s="26">
        <f t="shared" si="16"/>
        <v>70.6</v>
      </c>
      <c r="P96" s="10">
        <v>4</v>
      </c>
      <c r="Q96" s="10"/>
      <c r="R96" s="28"/>
    </row>
    <row r="97" spans="1:18" s="1" customFormat="1" ht="18" customHeight="1">
      <c r="A97" s="9">
        <v>94</v>
      </c>
      <c r="B97" s="10"/>
      <c r="C97" s="30"/>
      <c r="D97" s="30"/>
      <c r="E97" s="31"/>
      <c r="F97" s="32"/>
      <c r="G97" s="13" t="s">
        <v>360</v>
      </c>
      <c r="H97" s="13" t="s">
        <v>361</v>
      </c>
      <c r="I97" s="23" t="s">
        <v>357</v>
      </c>
      <c r="J97" s="24">
        <v>0</v>
      </c>
      <c r="K97" s="25">
        <f t="shared" si="13"/>
        <v>68</v>
      </c>
      <c r="L97" s="25">
        <f t="shared" si="14"/>
        <v>40.8</v>
      </c>
      <c r="M97" s="26">
        <v>73.02</v>
      </c>
      <c r="N97" s="26">
        <f t="shared" si="15"/>
        <v>29.208</v>
      </c>
      <c r="O97" s="26">
        <f t="shared" si="16"/>
        <v>70.008</v>
      </c>
      <c r="P97" s="10">
        <v>5</v>
      </c>
      <c r="Q97" s="10"/>
      <c r="R97" s="28"/>
    </row>
    <row r="98" spans="1:18" s="1" customFormat="1" ht="18" customHeight="1">
      <c r="A98" s="9">
        <v>95</v>
      </c>
      <c r="B98" s="10"/>
      <c r="C98" s="30"/>
      <c r="D98" s="30"/>
      <c r="E98" s="31"/>
      <c r="F98" s="32"/>
      <c r="G98" s="13" t="s">
        <v>362</v>
      </c>
      <c r="H98" s="13" t="s">
        <v>363</v>
      </c>
      <c r="I98" s="23" t="s">
        <v>321</v>
      </c>
      <c r="J98" s="24">
        <v>0</v>
      </c>
      <c r="K98" s="25">
        <f t="shared" si="13"/>
        <v>61</v>
      </c>
      <c r="L98" s="25">
        <f t="shared" si="14"/>
        <v>36.6</v>
      </c>
      <c r="M98" s="26">
        <v>78.2</v>
      </c>
      <c r="N98" s="26">
        <f t="shared" si="15"/>
        <v>31.28</v>
      </c>
      <c r="O98" s="26">
        <f t="shared" si="16"/>
        <v>67.88</v>
      </c>
      <c r="P98" s="10">
        <v>6</v>
      </c>
      <c r="Q98" s="10"/>
      <c r="R98" s="28"/>
    </row>
    <row r="99" spans="1:18" ht="16.5" customHeight="1">
      <c r="A99" s="9">
        <v>96</v>
      </c>
      <c r="B99" s="10">
        <v>625034</v>
      </c>
      <c r="C99" s="30" t="s">
        <v>337</v>
      </c>
      <c r="D99" s="30" t="s">
        <v>338</v>
      </c>
      <c r="E99" s="31">
        <v>1</v>
      </c>
      <c r="F99" s="32" t="s">
        <v>364</v>
      </c>
      <c r="G99" s="13" t="s">
        <v>365</v>
      </c>
      <c r="H99" s="13" t="s">
        <v>366</v>
      </c>
      <c r="I99" s="23" t="s">
        <v>220</v>
      </c>
      <c r="J99" s="24">
        <v>0</v>
      </c>
      <c r="K99" s="25">
        <f t="shared" si="13"/>
        <v>64.5</v>
      </c>
      <c r="L99" s="25">
        <f t="shared" si="14"/>
        <v>38.699999999999996</v>
      </c>
      <c r="M99" s="26">
        <v>80.8</v>
      </c>
      <c r="N99" s="26">
        <f t="shared" si="15"/>
        <v>32.32</v>
      </c>
      <c r="O99" s="26">
        <f t="shared" si="16"/>
        <v>71.02</v>
      </c>
      <c r="P99" s="10">
        <v>1</v>
      </c>
      <c r="Q99" s="10" t="s">
        <v>26</v>
      </c>
      <c r="R99" s="28"/>
    </row>
    <row r="100" spans="1:18" ht="16.5" customHeight="1">
      <c r="A100" s="9">
        <v>97</v>
      </c>
      <c r="B100" s="10"/>
      <c r="C100" s="30"/>
      <c r="D100" s="30"/>
      <c r="E100" s="31"/>
      <c r="F100" s="32"/>
      <c r="G100" s="13" t="s">
        <v>367</v>
      </c>
      <c r="H100" s="13" t="s">
        <v>368</v>
      </c>
      <c r="I100" s="23" t="s">
        <v>369</v>
      </c>
      <c r="J100" s="24">
        <v>0</v>
      </c>
      <c r="K100" s="25">
        <f t="shared" si="13"/>
        <v>57.9</v>
      </c>
      <c r="L100" s="25">
        <f t="shared" si="14"/>
        <v>34.739999999999995</v>
      </c>
      <c r="M100" s="26">
        <v>76.9</v>
      </c>
      <c r="N100" s="26">
        <f t="shared" si="15"/>
        <v>30.760000000000005</v>
      </c>
      <c r="O100" s="26">
        <f t="shared" si="16"/>
        <v>65.5</v>
      </c>
      <c r="P100" s="10">
        <v>2</v>
      </c>
      <c r="Q100" s="10"/>
      <c r="R100" s="28"/>
    </row>
    <row r="101" spans="1:18" ht="16.5" customHeight="1">
      <c r="A101" s="9">
        <v>98</v>
      </c>
      <c r="B101" s="10"/>
      <c r="C101" s="30"/>
      <c r="D101" s="30"/>
      <c r="E101" s="31"/>
      <c r="F101" s="32"/>
      <c r="G101" s="13" t="s">
        <v>370</v>
      </c>
      <c r="H101" s="13" t="s">
        <v>371</v>
      </c>
      <c r="I101" s="23" t="s">
        <v>372</v>
      </c>
      <c r="J101" s="24">
        <v>0</v>
      </c>
      <c r="K101" s="25">
        <f t="shared" si="13"/>
        <v>58.8</v>
      </c>
      <c r="L101" s="25">
        <f t="shared" si="14"/>
        <v>35.279999999999994</v>
      </c>
      <c r="M101" s="26">
        <v>75.26</v>
      </c>
      <c r="N101" s="26">
        <f t="shared" si="15"/>
        <v>30.104000000000003</v>
      </c>
      <c r="O101" s="26">
        <f t="shared" si="16"/>
        <v>65.384</v>
      </c>
      <c r="P101" s="10">
        <v>3</v>
      </c>
      <c r="Q101" s="10"/>
      <c r="R101" s="28"/>
    </row>
    <row r="102" spans="1:18" ht="16.5" customHeight="1">
      <c r="A102" s="9">
        <v>99</v>
      </c>
      <c r="B102" s="10">
        <v>625035</v>
      </c>
      <c r="C102" s="30" t="s">
        <v>337</v>
      </c>
      <c r="D102" s="30" t="s">
        <v>373</v>
      </c>
      <c r="E102" s="31">
        <v>1</v>
      </c>
      <c r="F102" s="32" t="s">
        <v>374</v>
      </c>
      <c r="G102" s="13" t="s">
        <v>375</v>
      </c>
      <c r="H102" s="13" t="s">
        <v>376</v>
      </c>
      <c r="I102" s="23" t="s">
        <v>377</v>
      </c>
      <c r="J102" s="24">
        <v>0</v>
      </c>
      <c r="K102" s="25">
        <f t="shared" si="13"/>
        <v>51</v>
      </c>
      <c r="L102" s="25">
        <f t="shared" si="14"/>
        <v>30.599999999999998</v>
      </c>
      <c r="M102" s="26">
        <v>75.64</v>
      </c>
      <c r="N102" s="26">
        <f t="shared" si="15"/>
        <v>30.256</v>
      </c>
      <c r="O102" s="26">
        <f t="shared" si="16"/>
        <v>60.855999999999995</v>
      </c>
      <c r="P102" s="10">
        <v>1</v>
      </c>
      <c r="Q102" s="10" t="s">
        <v>26</v>
      </c>
      <c r="R102" s="28"/>
    </row>
    <row r="103" spans="1:18" ht="16.5" customHeight="1">
      <c r="A103" s="9">
        <v>100</v>
      </c>
      <c r="B103" s="10"/>
      <c r="C103" s="30"/>
      <c r="D103" s="30"/>
      <c r="E103" s="31"/>
      <c r="F103" s="32"/>
      <c r="G103" s="13" t="s">
        <v>378</v>
      </c>
      <c r="H103" s="13" t="s">
        <v>379</v>
      </c>
      <c r="I103" s="23" t="s">
        <v>380</v>
      </c>
      <c r="J103" s="24">
        <v>0</v>
      </c>
      <c r="K103" s="25">
        <f t="shared" si="13"/>
        <v>42</v>
      </c>
      <c r="L103" s="25">
        <f t="shared" si="14"/>
        <v>25.2</v>
      </c>
      <c r="M103" s="26">
        <v>73.78</v>
      </c>
      <c r="N103" s="26">
        <f t="shared" si="15"/>
        <v>29.512</v>
      </c>
      <c r="O103" s="26">
        <f t="shared" si="16"/>
        <v>54.712</v>
      </c>
      <c r="P103" s="10">
        <v>2</v>
      </c>
      <c r="Q103" s="10"/>
      <c r="R103" s="28"/>
    </row>
    <row r="104" spans="1:18" ht="24.75" customHeight="1">
      <c r="A104" s="9">
        <v>101</v>
      </c>
      <c r="B104" s="10">
        <v>625036</v>
      </c>
      <c r="C104" s="30" t="s">
        <v>337</v>
      </c>
      <c r="D104" s="30" t="s">
        <v>373</v>
      </c>
      <c r="E104" s="31">
        <v>1</v>
      </c>
      <c r="F104" s="32" t="s">
        <v>381</v>
      </c>
      <c r="G104" s="13" t="s">
        <v>382</v>
      </c>
      <c r="H104" s="13" t="s">
        <v>383</v>
      </c>
      <c r="I104" s="23" t="s">
        <v>384</v>
      </c>
      <c r="J104" s="24">
        <v>0</v>
      </c>
      <c r="K104" s="25">
        <f t="shared" si="13"/>
        <v>50</v>
      </c>
      <c r="L104" s="25">
        <f t="shared" si="14"/>
        <v>30</v>
      </c>
      <c r="M104" s="26">
        <v>84.84</v>
      </c>
      <c r="N104" s="26">
        <f t="shared" si="15"/>
        <v>33.936</v>
      </c>
      <c r="O104" s="26">
        <f t="shared" si="16"/>
        <v>63.936</v>
      </c>
      <c r="P104" s="10">
        <v>1</v>
      </c>
      <c r="Q104" s="10" t="s">
        <v>26</v>
      </c>
      <c r="R104" s="28"/>
    </row>
    <row r="105" spans="1:18" ht="15" customHeight="1">
      <c r="A105" s="9">
        <v>102</v>
      </c>
      <c r="B105" s="10">
        <v>625042</v>
      </c>
      <c r="C105" s="30" t="s">
        <v>337</v>
      </c>
      <c r="D105" s="30" t="s">
        <v>385</v>
      </c>
      <c r="E105" s="31">
        <v>1</v>
      </c>
      <c r="F105" s="32" t="s">
        <v>386</v>
      </c>
      <c r="G105" s="13" t="s">
        <v>387</v>
      </c>
      <c r="H105" s="13" t="s">
        <v>388</v>
      </c>
      <c r="I105" s="23" t="s">
        <v>389</v>
      </c>
      <c r="J105" s="24">
        <v>0</v>
      </c>
      <c r="K105" s="25">
        <f t="shared" si="13"/>
        <v>62</v>
      </c>
      <c r="L105" s="25">
        <f t="shared" si="14"/>
        <v>37.199999999999996</v>
      </c>
      <c r="M105" s="26">
        <v>77.58</v>
      </c>
      <c r="N105" s="26">
        <f t="shared" si="15"/>
        <v>31.032</v>
      </c>
      <c r="O105" s="26">
        <f t="shared" si="16"/>
        <v>68.232</v>
      </c>
      <c r="P105" s="10">
        <v>1</v>
      </c>
      <c r="Q105" s="10" t="s">
        <v>26</v>
      </c>
      <c r="R105" s="28"/>
    </row>
    <row r="106" spans="1:18" ht="15" customHeight="1">
      <c r="A106" s="9">
        <v>103</v>
      </c>
      <c r="B106" s="10"/>
      <c r="C106" s="30"/>
      <c r="D106" s="30"/>
      <c r="E106" s="31"/>
      <c r="F106" s="32"/>
      <c r="G106" s="13" t="s">
        <v>390</v>
      </c>
      <c r="H106" s="13" t="s">
        <v>391</v>
      </c>
      <c r="I106" s="23" t="s">
        <v>32</v>
      </c>
      <c r="J106" s="24">
        <v>0</v>
      </c>
      <c r="K106" s="25">
        <f t="shared" si="13"/>
        <v>59</v>
      </c>
      <c r="L106" s="25">
        <f t="shared" si="14"/>
        <v>35.4</v>
      </c>
      <c r="M106" s="26">
        <v>81.94</v>
      </c>
      <c r="N106" s="26">
        <f t="shared" si="15"/>
        <v>32.776</v>
      </c>
      <c r="O106" s="26">
        <f t="shared" si="16"/>
        <v>68.176</v>
      </c>
      <c r="P106" s="10">
        <v>2</v>
      </c>
      <c r="Q106" s="10"/>
      <c r="R106" s="28"/>
    </row>
    <row r="107" spans="1:18" ht="15" customHeight="1">
      <c r="A107" s="9">
        <v>104</v>
      </c>
      <c r="B107" s="10"/>
      <c r="C107" s="30"/>
      <c r="D107" s="30"/>
      <c r="E107" s="31"/>
      <c r="F107" s="32"/>
      <c r="G107" s="13" t="s">
        <v>392</v>
      </c>
      <c r="H107" s="13" t="s">
        <v>393</v>
      </c>
      <c r="I107" s="23" t="s">
        <v>32</v>
      </c>
      <c r="J107" s="24">
        <v>0</v>
      </c>
      <c r="K107" s="25">
        <f t="shared" si="13"/>
        <v>59</v>
      </c>
      <c r="L107" s="25">
        <f t="shared" si="14"/>
        <v>35.4</v>
      </c>
      <c r="M107" s="26">
        <v>80.06</v>
      </c>
      <c r="N107" s="26">
        <f t="shared" si="15"/>
        <v>32.024</v>
      </c>
      <c r="O107" s="26">
        <f t="shared" si="16"/>
        <v>67.424</v>
      </c>
      <c r="P107" s="10">
        <v>3</v>
      </c>
      <c r="Q107" s="10"/>
      <c r="R107" s="28"/>
    </row>
    <row r="108" spans="1:18" ht="16.5" customHeight="1">
      <c r="A108" s="9">
        <v>105</v>
      </c>
      <c r="B108" s="10">
        <v>625043</v>
      </c>
      <c r="C108" s="30" t="s">
        <v>337</v>
      </c>
      <c r="D108" s="30" t="s">
        <v>394</v>
      </c>
      <c r="E108" s="31">
        <v>1</v>
      </c>
      <c r="F108" s="32" t="s">
        <v>395</v>
      </c>
      <c r="G108" s="13" t="s">
        <v>396</v>
      </c>
      <c r="H108" s="13" t="s">
        <v>397</v>
      </c>
      <c r="I108" s="23" t="s">
        <v>398</v>
      </c>
      <c r="J108" s="24">
        <v>0</v>
      </c>
      <c r="K108" s="25">
        <f t="shared" si="13"/>
        <v>63.2</v>
      </c>
      <c r="L108" s="25">
        <f t="shared" si="14"/>
        <v>37.92</v>
      </c>
      <c r="M108" s="26">
        <v>78.82</v>
      </c>
      <c r="N108" s="26">
        <f t="shared" si="15"/>
        <v>31.528</v>
      </c>
      <c r="O108" s="26">
        <f t="shared" si="16"/>
        <v>69.44800000000001</v>
      </c>
      <c r="P108" s="10">
        <v>1</v>
      </c>
      <c r="Q108" s="10" t="s">
        <v>26</v>
      </c>
      <c r="R108" s="28"/>
    </row>
    <row r="109" spans="1:18" ht="16.5" customHeight="1">
      <c r="A109" s="9">
        <v>106</v>
      </c>
      <c r="B109" s="10"/>
      <c r="C109" s="30"/>
      <c r="D109" s="30"/>
      <c r="E109" s="31"/>
      <c r="F109" s="32"/>
      <c r="G109" s="13" t="s">
        <v>399</v>
      </c>
      <c r="H109" s="13" t="s">
        <v>400</v>
      </c>
      <c r="I109" s="23" t="s">
        <v>77</v>
      </c>
      <c r="J109" s="24">
        <v>0</v>
      </c>
      <c r="K109" s="25">
        <f t="shared" si="13"/>
        <v>57.2</v>
      </c>
      <c r="L109" s="25">
        <f t="shared" si="14"/>
        <v>34.32</v>
      </c>
      <c r="M109" s="26">
        <v>79.36</v>
      </c>
      <c r="N109" s="26">
        <f t="shared" si="15"/>
        <v>31.744</v>
      </c>
      <c r="O109" s="26">
        <f t="shared" si="16"/>
        <v>66.064</v>
      </c>
      <c r="P109" s="10">
        <v>2</v>
      </c>
      <c r="Q109" s="10"/>
      <c r="R109" s="28"/>
    </row>
    <row r="110" spans="1:18" ht="16.5" customHeight="1">
      <c r="A110" s="9">
        <v>107</v>
      </c>
      <c r="B110" s="10"/>
      <c r="C110" s="30"/>
      <c r="D110" s="30"/>
      <c r="E110" s="31"/>
      <c r="F110" s="32"/>
      <c r="G110" s="13" t="s">
        <v>401</v>
      </c>
      <c r="H110" s="13" t="s">
        <v>402</v>
      </c>
      <c r="I110" s="23" t="s">
        <v>119</v>
      </c>
      <c r="J110" s="24">
        <v>0</v>
      </c>
      <c r="K110" s="25">
        <f t="shared" si="13"/>
        <v>59.2</v>
      </c>
      <c r="L110" s="25">
        <f t="shared" si="14"/>
        <v>35.52</v>
      </c>
      <c r="M110" s="26"/>
      <c r="N110" s="26">
        <f t="shared" si="15"/>
        <v>0</v>
      </c>
      <c r="O110" s="26"/>
      <c r="P110" s="10"/>
      <c r="Q110" s="10"/>
      <c r="R110" s="13" t="s">
        <v>33</v>
      </c>
    </row>
    <row r="111" spans="1:18" ht="16.5" customHeight="1">
      <c r="A111" s="9">
        <v>108</v>
      </c>
      <c r="B111" s="10">
        <v>625044</v>
      </c>
      <c r="C111" s="30" t="s">
        <v>337</v>
      </c>
      <c r="D111" s="30" t="s">
        <v>403</v>
      </c>
      <c r="E111" s="31">
        <v>2</v>
      </c>
      <c r="F111" s="32" t="s">
        <v>404</v>
      </c>
      <c r="G111" s="13" t="s">
        <v>405</v>
      </c>
      <c r="H111" s="13" t="s">
        <v>406</v>
      </c>
      <c r="I111" s="23" t="s">
        <v>303</v>
      </c>
      <c r="J111" s="24">
        <v>0</v>
      </c>
      <c r="K111" s="25">
        <f t="shared" si="13"/>
        <v>74</v>
      </c>
      <c r="L111" s="25">
        <f t="shared" si="14"/>
        <v>44.4</v>
      </c>
      <c r="M111" s="26">
        <v>79.1</v>
      </c>
      <c r="N111" s="26">
        <f t="shared" si="15"/>
        <v>31.64</v>
      </c>
      <c r="O111" s="26">
        <f t="shared" si="16"/>
        <v>76.03999999999999</v>
      </c>
      <c r="P111" s="10">
        <v>1</v>
      </c>
      <c r="Q111" s="10" t="s">
        <v>26</v>
      </c>
      <c r="R111" s="28"/>
    </row>
    <row r="112" spans="1:18" ht="16.5" customHeight="1">
      <c r="A112" s="9">
        <v>109</v>
      </c>
      <c r="B112" s="10"/>
      <c r="C112" s="30"/>
      <c r="D112" s="30"/>
      <c r="E112" s="31"/>
      <c r="F112" s="32"/>
      <c r="G112" s="13" t="s">
        <v>407</v>
      </c>
      <c r="H112" s="13" t="s">
        <v>408</v>
      </c>
      <c r="I112" s="23" t="s">
        <v>409</v>
      </c>
      <c r="J112" s="24">
        <v>0</v>
      </c>
      <c r="K112" s="25">
        <f t="shared" si="13"/>
        <v>73</v>
      </c>
      <c r="L112" s="25">
        <f t="shared" si="14"/>
        <v>43.8</v>
      </c>
      <c r="M112" s="26">
        <v>77.02</v>
      </c>
      <c r="N112" s="26">
        <f t="shared" si="15"/>
        <v>30.808</v>
      </c>
      <c r="O112" s="26">
        <f t="shared" si="16"/>
        <v>74.608</v>
      </c>
      <c r="P112" s="10">
        <v>2</v>
      </c>
      <c r="Q112" s="10" t="s">
        <v>26</v>
      </c>
      <c r="R112" s="28"/>
    </row>
    <row r="113" spans="1:18" ht="16.5" customHeight="1">
      <c r="A113" s="9">
        <v>110</v>
      </c>
      <c r="B113" s="10"/>
      <c r="C113" s="30"/>
      <c r="D113" s="30"/>
      <c r="E113" s="31"/>
      <c r="F113" s="32"/>
      <c r="G113" s="13" t="s">
        <v>410</v>
      </c>
      <c r="H113" s="13" t="s">
        <v>411</v>
      </c>
      <c r="I113" s="23" t="s">
        <v>412</v>
      </c>
      <c r="J113" s="24">
        <v>0</v>
      </c>
      <c r="K113" s="25">
        <f t="shared" si="13"/>
        <v>60</v>
      </c>
      <c r="L113" s="25">
        <f t="shared" si="14"/>
        <v>36</v>
      </c>
      <c r="M113" s="26">
        <v>76.9</v>
      </c>
      <c r="N113" s="26">
        <f t="shared" si="15"/>
        <v>30.760000000000005</v>
      </c>
      <c r="O113" s="26">
        <f t="shared" si="16"/>
        <v>66.76</v>
      </c>
      <c r="P113" s="10">
        <v>3</v>
      </c>
      <c r="Q113" s="10"/>
      <c r="R113" s="28"/>
    </row>
    <row r="114" spans="1:18" ht="16.5" customHeight="1">
      <c r="A114" s="9">
        <v>111</v>
      </c>
      <c r="B114" s="10"/>
      <c r="C114" s="30"/>
      <c r="D114" s="30"/>
      <c r="E114" s="31"/>
      <c r="F114" s="32"/>
      <c r="G114" s="13" t="s">
        <v>413</v>
      </c>
      <c r="H114" s="13" t="s">
        <v>414</v>
      </c>
      <c r="I114" s="23" t="s">
        <v>345</v>
      </c>
      <c r="J114" s="24">
        <v>0</v>
      </c>
      <c r="K114" s="25">
        <f t="shared" si="13"/>
        <v>53</v>
      </c>
      <c r="L114" s="25">
        <f t="shared" si="14"/>
        <v>31.799999999999997</v>
      </c>
      <c r="M114" s="26">
        <v>76.8</v>
      </c>
      <c r="N114" s="26">
        <f t="shared" si="15"/>
        <v>30.72</v>
      </c>
      <c r="O114" s="26">
        <f t="shared" si="16"/>
        <v>62.519999999999996</v>
      </c>
      <c r="P114" s="10">
        <v>4</v>
      </c>
      <c r="Q114" s="10"/>
      <c r="R114" s="28"/>
    </row>
    <row r="115" spans="1:18" ht="16.5" customHeight="1">
      <c r="A115" s="9">
        <v>112</v>
      </c>
      <c r="B115" s="10"/>
      <c r="C115" s="30"/>
      <c r="D115" s="30"/>
      <c r="E115" s="31"/>
      <c r="F115" s="32"/>
      <c r="G115" s="13" t="s">
        <v>415</v>
      </c>
      <c r="H115" s="13" t="s">
        <v>416</v>
      </c>
      <c r="I115" s="23" t="s">
        <v>412</v>
      </c>
      <c r="J115" s="24">
        <v>0</v>
      </c>
      <c r="K115" s="25">
        <f t="shared" si="13"/>
        <v>60</v>
      </c>
      <c r="L115" s="25">
        <f t="shared" si="14"/>
        <v>36</v>
      </c>
      <c r="M115" s="26">
        <v>65.4</v>
      </c>
      <c r="N115" s="26">
        <f t="shared" si="15"/>
        <v>26.160000000000004</v>
      </c>
      <c r="O115" s="26">
        <f t="shared" si="16"/>
        <v>62.160000000000004</v>
      </c>
      <c r="P115" s="10">
        <v>5</v>
      </c>
      <c r="Q115" s="10"/>
      <c r="R115" s="43"/>
    </row>
    <row r="116" spans="1:18" ht="16.5" customHeight="1">
      <c r="A116" s="9">
        <v>113</v>
      </c>
      <c r="B116" s="10"/>
      <c r="C116" s="30"/>
      <c r="D116" s="30"/>
      <c r="E116" s="31"/>
      <c r="F116" s="32"/>
      <c r="G116" s="13" t="s">
        <v>417</v>
      </c>
      <c r="H116" s="13" t="s">
        <v>418</v>
      </c>
      <c r="I116" s="23" t="s">
        <v>32</v>
      </c>
      <c r="J116" s="24">
        <v>0</v>
      </c>
      <c r="K116" s="25">
        <f t="shared" si="13"/>
        <v>59</v>
      </c>
      <c r="L116" s="25">
        <f t="shared" si="14"/>
        <v>35.4</v>
      </c>
      <c r="M116" s="26"/>
      <c r="N116" s="26">
        <f t="shared" si="15"/>
        <v>0</v>
      </c>
      <c r="O116" s="26"/>
      <c r="P116" s="10"/>
      <c r="Q116" s="10"/>
      <c r="R116" s="28" t="s">
        <v>33</v>
      </c>
    </row>
    <row r="117" spans="1:18" ht="15" customHeight="1">
      <c r="A117" s="9">
        <v>114</v>
      </c>
      <c r="B117" s="10">
        <v>625046</v>
      </c>
      <c r="C117" s="30" t="s">
        <v>337</v>
      </c>
      <c r="D117" s="30" t="s">
        <v>419</v>
      </c>
      <c r="E117" s="31">
        <v>2</v>
      </c>
      <c r="F117" s="32" t="s">
        <v>420</v>
      </c>
      <c r="G117" s="13" t="s">
        <v>421</v>
      </c>
      <c r="H117" s="13" t="s">
        <v>422</v>
      </c>
      <c r="I117" s="23" t="s">
        <v>423</v>
      </c>
      <c r="J117" s="24">
        <v>0</v>
      </c>
      <c r="K117" s="25">
        <f t="shared" si="13"/>
        <v>72</v>
      </c>
      <c r="L117" s="25">
        <f t="shared" si="14"/>
        <v>43.199999999999996</v>
      </c>
      <c r="M117" s="26">
        <v>80.7</v>
      </c>
      <c r="N117" s="26">
        <f t="shared" si="15"/>
        <v>32.28</v>
      </c>
      <c r="O117" s="26">
        <f t="shared" si="16"/>
        <v>75.47999999999999</v>
      </c>
      <c r="P117" s="10">
        <v>1</v>
      </c>
      <c r="Q117" s="10" t="s">
        <v>26</v>
      </c>
      <c r="R117" s="28"/>
    </row>
    <row r="118" spans="1:18" ht="15" customHeight="1">
      <c r="A118" s="9">
        <v>115</v>
      </c>
      <c r="B118" s="10"/>
      <c r="C118" s="30"/>
      <c r="D118" s="30"/>
      <c r="E118" s="31"/>
      <c r="F118" s="32"/>
      <c r="G118" s="13" t="s">
        <v>424</v>
      </c>
      <c r="H118" s="13" t="s">
        <v>425</v>
      </c>
      <c r="I118" s="23" t="s">
        <v>377</v>
      </c>
      <c r="J118" s="24">
        <v>0</v>
      </c>
      <c r="K118" s="25">
        <f t="shared" si="13"/>
        <v>51</v>
      </c>
      <c r="L118" s="25">
        <f t="shared" si="14"/>
        <v>30.599999999999998</v>
      </c>
      <c r="M118" s="26">
        <v>77.5</v>
      </c>
      <c r="N118" s="26">
        <f t="shared" si="15"/>
        <v>31</v>
      </c>
      <c r="O118" s="26">
        <f t="shared" si="16"/>
        <v>61.599999999999994</v>
      </c>
      <c r="P118" s="10">
        <v>2</v>
      </c>
      <c r="Q118" s="10" t="s">
        <v>26</v>
      </c>
      <c r="R118" s="28"/>
    </row>
    <row r="119" spans="1:18" ht="18.75" customHeight="1">
      <c r="A119" s="9">
        <v>116</v>
      </c>
      <c r="B119" s="10">
        <v>625047</v>
      </c>
      <c r="C119" s="30" t="s">
        <v>337</v>
      </c>
      <c r="D119" s="30" t="s">
        <v>426</v>
      </c>
      <c r="E119" s="31">
        <v>3</v>
      </c>
      <c r="F119" s="32" t="s">
        <v>420</v>
      </c>
      <c r="G119" s="13" t="s">
        <v>427</v>
      </c>
      <c r="H119" s="13" t="s">
        <v>428</v>
      </c>
      <c r="I119" s="23" t="s">
        <v>429</v>
      </c>
      <c r="J119" s="24">
        <v>0</v>
      </c>
      <c r="K119" s="25">
        <f t="shared" si="13"/>
        <v>48</v>
      </c>
      <c r="L119" s="25">
        <f t="shared" si="14"/>
        <v>28.799999999999997</v>
      </c>
      <c r="M119" s="26">
        <v>81.58</v>
      </c>
      <c r="N119" s="26">
        <f t="shared" si="15"/>
        <v>32.632</v>
      </c>
      <c r="O119" s="26">
        <f t="shared" si="16"/>
        <v>61.431999999999995</v>
      </c>
      <c r="P119" s="10">
        <v>1</v>
      </c>
      <c r="Q119" s="10" t="s">
        <v>26</v>
      </c>
      <c r="R119" s="28"/>
    </row>
    <row r="120" spans="1:18" ht="18.75" customHeight="1">
      <c r="A120" s="9">
        <v>117</v>
      </c>
      <c r="B120" s="10"/>
      <c r="C120" s="30"/>
      <c r="D120" s="30"/>
      <c r="E120" s="31"/>
      <c r="F120" s="32"/>
      <c r="G120" s="13" t="s">
        <v>430</v>
      </c>
      <c r="H120" s="13" t="s">
        <v>431</v>
      </c>
      <c r="I120" s="23" t="s">
        <v>377</v>
      </c>
      <c r="J120" s="24">
        <v>0</v>
      </c>
      <c r="K120" s="25">
        <f t="shared" si="13"/>
        <v>51</v>
      </c>
      <c r="L120" s="25">
        <f t="shared" si="14"/>
        <v>30.599999999999998</v>
      </c>
      <c r="M120" s="26">
        <v>71.5</v>
      </c>
      <c r="N120" s="26">
        <f t="shared" si="15"/>
        <v>28.6</v>
      </c>
      <c r="O120" s="26">
        <f t="shared" si="16"/>
        <v>59.2</v>
      </c>
      <c r="P120" s="10">
        <v>2</v>
      </c>
      <c r="Q120" s="10" t="s">
        <v>26</v>
      </c>
      <c r="R120" s="28"/>
    </row>
    <row r="121" spans="1:18" ht="18.75" customHeight="1">
      <c r="A121" s="9">
        <v>118</v>
      </c>
      <c r="B121" s="10"/>
      <c r="C121" s="30"/>
      <c r="D121" s="30"/>
      <c r="E121" s="31"/>
      <c r="F121" s="32"/>
      <c r="G121" s="13" t="s">
        <v>432</v>
      </c>
      <c r="H121" s="13" t="s">
        <v>433</v>
      </c>
      <c r="I121" s="23" t="s">
        <v>434</v>
      </c>
      <c r="J121" s="24">
        <v>0</v>
      </c>
      <c r="K121" s="25">
        <f t="shared" si="13"/>
        <v>47</v>
      </c>
      <c r="L121" s="25">
        <f t="shared" si="14"/>
        <v>28.2</v>
      </c>
      <c r="M121" s="26">
        <v>76</v>
      </c>
      <c r="N121" s="26">
        <f t="shared" si="15"/>
        <v>30.400000000000002</v>
      </c>
      <c r="O121" s="26">
        <f t="shared" si="16"/>
        <v>58.6</v>
      </c>
      <c r="P121" s="10">
        <v>3</v>
      </c>
      <c r="Q121" s="10" t="s">
        <v>26</v>
      </c>
      <c r="R121" s="28"/>
    </row>
    <row r="122" spans="1:18" ht="18.75" customHeight="1">
      <c r="A122" s="9">
        <v>119</v>
      </c>
      <c r="B122" s="10"/>
      <c r="C122" s="30"/>
      <c r="D122" s="30"/>
      <c r="E122" s="31"/>
      <c r="F122" s="32"/>
      <c r="G122" s="13" t="s">
        <v>435</v>
      </c>
      <c r="H122" s="13" t="s">
        <v>436</v>
      </c>
      <c r="I122" s="23" t="s">
        <v>434</v>
      </c>
      <c r="J122" s="24">
        <v>0</v>
      </c>
      <c r="K122" s="25">
        <f t="shared" si="13"/>
        <v>47</v>
      </c>
      <c r="L122" s="25">
        <f t="shared" si="14"/>
        <v>28.2</v>
      </c>
      <c r="M122" s="26">
        <v>74.3</v>
      </c>
      <c r="N122" s="26">
        <f t="shared" si="15"/>
        <v>29.72</v>
      </c>
      <c r="O122" s="26">
        <f t="shared" si="16"/>
        <v>57.92</v>
      </c>
      <c r="P122" s="10">
        <v>4</v>
      </c>
      <c r="Q122" s="10"/>
      <c r="R122" s="28"/>
    </row>
    <row r="123" spans="1:18" ht="18.75" customHeight="1">
      <c r="A123" s="9">
        <v>120</v>
      </c>
      <c r="B123" s="10"/>
      <c r="C123" s="30"/>
      <c r="D123" s="30"/>
      <c r="E123" s="31"/>
      <c r="F123" s="32"/>
      <c r="G123" s="13" t="s">
        <v>437</v>
      </c>
      <c r="H123" s="13" t="s">
        <v>438</v>
      </c>
      <c r="I123" s="23" t="s">
        <v>434</v>
      </c>
      <c r="J123" s="24">
        <v>0</v>
      </c>
      <c r="K123" s="25">
        <f t="shared" si="13"/>
        <v>47</v>
      </c>
      <c r="L123" s="25">
        <f t="shared" si="14"/>
        <v>28.2</v>
      </c>
      <c r="M123" s="26">
        <v>73.26</v>
      </c>
      <c r="N123" s="26">
        <f t="shared" si="15"/>
        <v>29.304000000000002</v>
      </c>
      <c r="O123" s="26">
        <f t="shared" si="16"/>
        <v>57.504000000000005</v>
      </c>
      <c r="P123" s="10">
        <v>5</v>
      </c>
      <c r="Q123" s="10"/>
      <c r="R123" s="28"/>
    </row>
    <row r="124" spans="1:18" ht="18.75" customHeight="1">
      <c r="A124" s="9">
        <v>121</v>
      </c>
      <c r="B124" s="10"/>
      <c r="C124" s="30"/>
      <c r="D124" s="30"/>
      <c r="E124" s="31"/>
      <c r="F124" s="32"/>
      <c r="G124" s="13" t="s">
        <v>439</v>
      </c>
      <c r="H124" s="13" t="s">
        <v>440</v>
      </c>
      <c r="I124" s="23" t="s">
        <v>441</v>
      </c>
      <c r="J124" s="24">
        <v>0</v>
      </c>
      <c r="K124" s="25">
        <f t="shared" si="13"/>
        <v>40</v>
      </c>
      <c r="L124" s="25">
        <f t="shared" si="14"/>
        <v>24</v>
      </c>
      <c r="M124" s="26">
        <v>79.3</v>
      </c>
      <c r="N124" s="26">
        <f t="shared" si="15"/>
        <v>31.72</v>
      </c>
      <c r="O124" s="26">
        <f t="shared" si="16"/>
        <v>55.72</v>
      </c>
      <c r="P124" s="10">
        <v>6</v>
      </c>
      <c r="Q124" s="10"/>
      <c r="R124" s="28"/>
    </row>
    <row r="125" spans="1:18" ht="18.75" customHeight="1">
      <c r="A125" s="9">
        <v>122</v>
      </c>
      <c r="B125" s="10"/>
      <c r="C125" s="30"/>
      <c r="D125" s="30"/>
      <c r="E125" s="31"/>
      <c r="F125" s="32"/>
      <c r="G125" s="13" t="s">
        <v>442</v>
      </c>
      <c r="H125" s="13" t="s">
        <v>443</v>
      </c>
      <c r="I125" s="23" t="s">
        <v>380</v>
      </c>
      <c r="J125" s="24">
        <v>0</v>
      </c>
      <c r="K125" s="25">
        <f t="shared" si="13"/>
        <v>42</v>
      </c>
      <c r="L125" s="25">
        <f t="shared" si="14"/>
        <v>25.2</v>
      </c>
      <c r="M125" s="26">
        <v>70.3</v>
      </c>
      <c r="N125" s="26">
        <f t="shared" si="15"/>
        <v>28.12</v>
      </c>
      <c r="O125" s="26">
        <f t="shared" si="16"/>
        <v>53.32</v>
      </c>
      <c r="P125" s="10">
        <v>7</v>
      </c>
      <c r="Q125" s="10"/>
      <c r="R125" s="28"/>
    </row>
    <row r="126" spans="1:18" s="1" customFormat="1" ht="18.75" customHeight="1">
      <c r="A126" s="9">
        <v>123</v>
      </c>
      <c r="B126" s="10">
        <v>625048</v>
      </c>
      <c r="C126" s="30" t="s">
        <v>337</v>
      </c>
      <c r="D126" s="30" t="s">
        <v>444</v>
      </c>
      <c r="E126" s="31">
        <v>1</v>
      </c>
      <c r="F126" s="32" t="s">
        <v>445</v>
      </c>
      <c r="G126" s="13" t="s">
        <v>446</v>
      </c>
      <c r="H126" s="13" t="s">
        <v>447</v>
      </c>
      <c r="I126" s="23" t="s">
        <v>321</v>
      </c>
      <c r="J126" s="24">
        <v>0</v>
      </c>
      <c r="K126" s="25">
        <f t="shared" si="13"/>
        <v>61</v>
      </c>
      <c r="L126" s="25">
        <f t="shared" si="14"/>
        <v>36.6</v>
      </c>
      <c r="M126" s="26">
        <v>75.4</v>
      </c>
      <c r="N126" s="26">
        <f t="shared" si="15"/>
        <v>30.160000000000004</v>
      </c>
      <c r="O126" s="26">
        <f t="shared" si="16"/>
        <v>66.76</v>
      </c>
      <c r="P126" s="10">
        <v>1</v>
      </c>
      <c r="Q126" s="10" t="s">
        <v>26</v>
      </c>
      <c r="R126" s="28"/>
    </row>
    <row r="127" spans="1:18" s="1" customFormat="1" ht="18.75" customHeight="1">
      <c r="A127" s="9">
        <v>124</v>
      </c>
      <c r="B127" s="10"/>
      <c r="C127" s="30"/>
      <c r="D127" s="30"/>
      <c r="E127" s="31"/>
      <c r="F127" s="32"/>
      <c r="G127" s="13" t="s">
        <v>448</v>
      </c>
      <c r="H127" s="13" t="s">
        <v>449</v>
      </c>
      <c r="I127" s="23" t="s">
        <v>450</v>
      </c>
      <c r="J127" s="24">
        <v>0</v>
      </c>
      <c r="K127" s="25">
        <f t="shared" si="13"/>
        <v>52</v>
      </c>
      <c r="L127" s="25">
        <f t="shared" si="14"/>
        <v>31.2</v>
      </c>
      <c r="M127" s="26">
        <v>77.4</v>
      </c>
      <c r="N127" s="26">
        <f t="shared" si="15"/>
        <v>30.960000000000004</v>
      </c>
      <c r="O127" s="26">
        <f t="shared" si="16"/>
        <v>62.160000000000004</v>
      </c>
      <c r="P127" s="10">
        <v>2</v>
      </c>
      <c r="Q127" s="10"/>
      <c r="R127" s="28"/>
    </row>
    <row r="128" spans="1:18" s="1" customFormat="1" ht="18.75" customHeight="1">
      <c r="A128" s="9">
        <v>125</v>
      </c>
      <c r="B128" s="10"/>
      <c r="C128" s="30"/>
      <c r="D128" s="30"/>
      <c r="E128" s="31"/>
      <c r="F128" s="32"/>
      <c r="G128" s="13" t="s">
        <v>451</v>
      </c>
      <c r="H128" s="13" t="s">
        <v>452</v>
      </c>
      <c r="I128" s="23" t="s">
        <v>377</v>
      </c>
      <c r="J128" s="24">
        <v>0</v>
      </c>
      <c r="K128" s="25">
        <f t="shared" si="13"/>
        <v>51</v>
      </c>
      <c r="L128" s="25">
        <f t="shared" si="14"/>
        <v>30.599999999999998</v>
      </c>
      <c r="M128" s="26">
        <v>68.2</v>
      </c>
      <c r="N128" s="26">
        <f t="shared" si="15"/>
        <v>27.28</v>
      </c>
      <c r="O128" s="26">
        <f t="shared" si="16"/>
        <v>57.879999999999995</v>
      </c>
      <c r="P128" s="10">
        <v>3</v>
      </c>
      <c r="Q128" s="10"/>
      <c r="R128" s="28"/>
    </row>
    <row r="129" spans="1:18" s="1" customFormat="1" ht="18.75" customHeight="1">
      <c r="A129" s="9">
        <v>126</v>
      </c>
      <c r="B129" s="10">
        <v>625049</v>
      </c>
      <c r="C129" s="30" t="s">
        <v>337</v>
      </c>
      <c r="D129" s="30" t="s">
        <v>453</v>
      </c>
      <c r="E129" s="31">
        <v>2</v>
      </c>
      <c r="F129" s="32" t="s">
        <v>454</v>
      </c>
      <c r="G129" s="13" t="s">
        <v>455</v>
      </c>
      <c r="H129" s="13" t="s">
        <v>456</v>
      </c>
      <c r="I129" s="23" t="s">
        <v>97</v>
      </c>
      <c r="J129" s="24">
        <v>0</v>
      </c>
      <c r="K129" s="25">
        <f t="shared" si="13"/>
        <v>58</v>
      </c>
      <c r="L129" s="25">
        <f t="shared" si="14"/>
        <v>34.8</v>
      </c>
      <c r="M129" s="26">
        <v>80.18</v>
      </c>
      <c r="N129" s="26">
        <f t="shared" si="15"/>
        <v>32.072</v>
      </c>
      <c r="O129" s="26">
        <f t="shared" si="16"/>
        <v>66.872</v>
      </c>
      <c r="P129" s="10">
        <v>1</v>
      </c>
      <c r="Q129" s="10" t="s">
        <v>26</v>
      </c>
      <c r="R129" s="28"/>
    </row>
    <row r="130" spans="1:18" ht="18.75" customHeight="1">
      <c r="A130" s="9">
        <v>127</v>
      </c>
      <c r="B130" s="10"/>
      <c r="C130" s="30"/>
      <c r="D130" s="30"/>
      <c r="E130" s="31"/>
      <c r="F130" s="32"/>
      <c r="G130" s="13" t="s">
        <v>457</v>
      </c>
      <c r="H130" s="13" t="s">
        <v>458</v>
      </c>
      <c r="I130" s="23" t="s">
        <v>459</v>
      </c>
      <c r="J130" s="24">
        <v>0</v>
      </c>
      <c r="K130" s="25">
        <f t="shared" si="13"/>
        <v>57</v>
      </c>
      <c r="L130" s="25">
        <f t="shared" si="14"/>
        <v>34.199999999999996</v>
      </c>
      <c r="M130" s="26">
        <v>75</v>
      </c>
      <c r="N130" s="26">
        <f t="shared" si="15"/>
        <v>30</v>
      </c>
      <c r="O130" s="26">
        <f t="shared" si="16"/>
        <v>64.19999999999999</v>
      </c>
      <c r="P130" s="10">
        <v>2</v>
      </c>
      <c r="Q130" s="10" t="s">
        <v>26</v>
      </c>
      <c r="R130" s="28"/>
    </row>
    <row r="131" spans="1:18" ht="18.75" customHeight="1">
      <c r="A131" s="9">
        <v>128</v>
      </c>
      <c r="B131" s="10"/>
      <c r="C131" s="30"/>
      <c r="D131" s="30"/>
      <c r="E131" s="31"/>
      <c r="F131" s="32"/>
      <c r="G131" s="13" t="s">
        <v>460</v>
      </c>
      <c r="H131" s="13" t="s">
        <v>461</v>
      </c>
      <c r="I131" s="23" t="s">
        <v>462</v>
      </c>
      <c r="J131" s="24">
        <v>0</v>
      </c>
      <c r="K131" s="25">
        <f t="shared" si="13"/>
        <v>54</v>
      </c>
      <c r="L131" s="25">
        <f t="shared" si="14"/>
        <v>32.4</v>
      </c>
      <c r="M131" s="26">
        <v>75.82</v>
      </c>
      <c r="N131" s="26">
        <f t="shared" si="15"/>
        <v>30.328</v>
      </c>
      <c r="O131" s="26">
        <f t="shared" si="16"/>
        <v>62.727999999999994</v>
      </c>
      <c r="P131" s="10">
        <v>3</v>
      </c>
      <c r="Q131" s="10"/>
      <c r="R131" s="28"/>
    </row>
    <row r="132" spans="1:18" ht="24" customHeight="1">
      <c r="A132" s="9">
        <v>129</v>
      </c>
      <c r="B132" s="10"/>
      <c r="C132" s="30"/>
      <c r="D132" s="30"/>
      <c r="E132" s="31"/>
      <c r="F132" s="32"/>
      <c r="G132" s="13" t="s">
        <v>463</v>
      </c>
      <c r="H132" s="13" t="s">
        <v>464</v>
      </c>
      <c r="I132" s="23" t="s">
        <v>465</v>
      </c>
      <c r="J132" s="24">
        <v>0</v>
      </c>
      <c r="K132" s="25">
        <f t="shared" si="13"/>
        <v>41</v>
      </c>
      <c r="L132" s="25">
        <f t="shared" si="14"/>
        <v>24.599999999999998</v>
      </c>
      <c r="M132" s="26">
        <v>71.98</v>
      </c>
      <c r="N132" s="26">
        <f t="shared" si="15"/>
        <v>28.792</v>
      </c>
      <c r="O132" s="26">
        <f t="shared" si="16"/>
        <v>53.391999999999996</v>
      </c>
      <c r="P132" s="10">
        <v>4</v>
      </c>
      <c r="Q132" s="10"/>
      <c r="R132" s="28"/>
    </row>
  </sheetData>
  <sheetProtection/>
  <autoFilter ref="A3:R132"/>
  <mergeCells count="197">
    <mergeCell ref="A1:B1"/>
    <mergeCell ref="A2:R2"/>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81"/>
    <mergeCell ref="B82:B84"/>
    <mergeCell ref="B85:B87"/>
    <mergeCell ref="B88:B89"/>
    <mergeCell ref="B90:B92"/>
    <mergeCell ref="B93:B98"/>
    <mergeCell ref="B99:B101"/>
    <mergeCell ref="B102:B103"/>
    <mergeCell ref="B105:B107"/>
    <mergeCell ref="B108:B110"/>
    <mergeCell ref="B111:B116"/>
    <mergeCell ref="B117:B118"/>
    <mergeCell ref="B119:B125"/>
    <mergeCell ref="B126:B128"/>
    <mergeCell ref="B129:B132"/>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81"/>
    <mergeCell ref="C82:C84"/>
    <mergeCell ref="C85:C87"/>
    <mergeCell ref="C88:C89"/>
    <mergeCell ref="C90:C92"/>
    <mergeCell ref="C93:C98"/>
    <mergeCell ref="C99:C101"/>
    <mergeCell ref="C102:C103"/>
    <mergeCell ref="C105:C107"/>
    <mergeCell ref="C108:C110"/>
    <mergeCell ref="C111:C116"/>
    <mergeCell ref="C117:C118"/>
    <mergeCell ref="C119:C125"/>
    <mergeCell ref="C126:C128"/>
    <mergeCell ref="C129:C132"/>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81"/>
    <mergeCell ref="D82:D84"/>
    <mergeCell ref="D85:D87"/>
    <mergeCell ref="D88:D89"/>
    <mergeCell ref="D90:D92"/>
    <mergeCell ref="D93:D98"/>
    <mergeCell ref="D99:D101"/>
    <mergeCell ref="D102:D103"/>
    <mergeCell ref="D105:D107"/>
    <mergeCell ref="D108:D110"/>
    <mergeCell ref="D111:D116"/>
    <mergeCell ref="D117:D118"/>
    <mergeCell ref="D119:D125"/>
    <mergeCell ref="D126:D128"/>
    <mergeCell ref="D129:D132"/>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81"/>
    <mergeCell ref="E82:E84"/>
    <mergeCell ref="E85:E87"/>
    <mergeCell ref="E88:E89"/>
    <mergeCell ref="E90:E92"/>
    <mergeCell ref="E93:E98"/>
    <mergeCell ref="E99:E101"/>
    <mergeCell ref="E102:E103"/>
    <mergeCell ref="E105:E107"/>
    <mergeCell ref="E108:E110"/>
    <mergeCell ref="E111:E116"/>
    <mergeCell ref="E117:E118"/>
    <mergeCell ref="E119:E125"/>
    <mergeCell ref="E126:E128"/>
    <mergeCell ref="E129:E132"/>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81"/>
    <mergeCell ref="F82:F84"/>
    <mergeCell ref="F85:F87"/>
    <mergeCell ref="F88:F89"/>
    <mergeCell ref="F90:F92"/>
    <mergeCell ref="F93:F98"/>
    <mergeCell ref="F99:F101"/>
    <mergeCell ref="F102:F103"/>
    <mergeCell ref="F105:F107"/>
    <mergeCell ref="F108:F110"/>
    <mergeCell ref="F111:F116"/>
    <mergeCell ref="F117:F118"/>
    <mergeCell ref="F119:F125"/>
    <mergeCell ref="F126:F128"/>
    <mergeCell ref="F129:F132"/>
  </mergeCells>
  <printOptions/>
  <pageMargins left="0.2361111111111111" right="0.20069444444444445" top="0.5118055555555555" bottom="0.3145833333333333" header="0.3145833333333333" footer="0.19652777777777777"/>
  <pageSetup horizontalDpi="600" verticalDpi="600" orientation="landscape" paperSize="9"/>
  <ignoredErrors>
    <ignoredError sqref="I126:I132 I117:I118 I102:I104 I82:I92 I73:I75 I58:I66 I52:I54 I37:I48 I25:I27 I9:I12 G126:G132 G117:G118 G102:G104 G82:G92 G73:G75 G58:G66 G52:G54 G37:G48 G25:G27 G10:G12 G7:G9 I7:K8 J10:K11"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七月</cp:lastModifiedBy>
  <dcterms:created xsi:type="dcterms:W3CDTF">2020-10-09T02:57:07Z</dcterms:created>
  <dcterms:modified xsi:type="dcterms:W3CDTF">2023-12-05T07:58:43Z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3231064C4D8646CDB60104D365DC20B5</vt:lpwstr>
  </property>
  <property fmtid="{D5CDD505-2E9C-101B-9397-08002B2CF9AE}" pid="5" name="KSOReadingLayo">
    <vt:bool>true</vt:bool>
  </property>
</Properties>
</file>