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总成绩公示" sheetId="1" r:id="rId1"/>
  </sheets>
  <definedNames>
    <definedName name="_xlnm.Print_Titles" localSheetId="0">'总成绩公示'!$3:$3</definedName>
    <definedName name="_xlnm._FilterDatabase" localSheetId="0" hidden="1">'总成绩公示'!$A$3:$N$67</definedName>
  </definedNames>
  <calcPr fullCalcOnLoad="1"/>
</workbook>
</file>

<file path=xl/sharedStrings.xml><?xml version="1.0" encoding="utf-8"?>
<sst xmlns="http://schemas.openxmlformats.org/spreadsheetml/2006/main" count="261" uniqueCount="57">
  <si>
    <t>附件：</t>
  </si>
  <si>
    <t>重庆市綦江区事业单位2023年第三季度考核招聘紧缺优秀人才考试总成绩公示表</t>
  </si>
  <si>
    <t>序号</t>
  </si>
  <si>
    <t>岗位序号</t>
  </si>
  <si>
    <t>主管单位</t>
  </si>
  <si>
    <t>招聘单位</t>
  </si>
  <si>
    <t>岗位名称</t>
  </si>
  <si>
    <t>准考证号</t>
  </si>
  <si>
    <t>笔试成绩</t>
  </si>
  <si>
    <t>面试组别</t>
  </si>
  <si>
    <t>面试抽签号</t>
  </si>
  <si>
    <t>专业技能测试成绩</t>
  </si>
  <si>
    <t>综合面试成绩</t>
  </si>
  <si>
    <t>总成绩</t>
  </si>
  <si>
    <t>是否进入体检环节</t>
  </si>
  <si>
    <t>备注</t>
  </si>
  <si>
    <t>区委</t>
  </si>
  <si>
    <t>区融媒体中心</t>
  </si>
  <si>
    <t>全媒体记者岗</t>
  </si>
  <si>
    <t>是</t>
  </si>
  <si>
    <t>区文化旅游委</t>
  </si>
  <si>
    <t>綦江农民版画院</t>
  </si>
  <si>
    <t>美术策划与研究岗</t>
  </si>
  <si>
    <t>区教委</t>
  </si>
  <si>
    <t>綦江中学</t>
  </si>
  <si>
    <t>高中物理教师岗</t>
  </si>
  <si>
    <t>缺考</t>
  </si>
  <si>
    <t>高中数学教师岗</t>
  </si>
  <si>
    <t>区卫生健康委</t>
  </si>
  <si>
    <t>区人民医院</t>
  </si>
  <si>
    <t>金融管理岗</t>
  </si>
  <si>
    <t>科研岗2</t>
  </si>
  <si>
    <t>心血管内科医师岗1</t>
  </si>
  <si>
    <t>心血管内科医师岗2</t>
  </si>
  <si>
    <t>心血管内科医师岗3</t>
  </si>
  <si>
    <t>紧缺岗位</t>
  </si>
  <si>
    <t>心脏外科医师岗</t>
  </si>
  <si>
    <t>血液内科医师岗</t>
  </si>
  <si>
    <t>口腔科医师岗</t>
  </si>
  <si>
    <t>泌尿外科医师岗</t>
  </si>
  <si>
    <t>疼痛科医师岗</t>
  </si>
  <si>
    <t>中医科医师岗1</t>
  </si>
  <si>
    <t>神经外科医师岗</t>
  </si>
  <si>
    <t>检验科技师岗</t>
  </si>
  <si>
    <t>康复科技师岗</t>
  </si>
  <si>
    <t>药学部药师岗</t>
  </si>
  <si>
    <t>公共卫生科医师岗</t>
  </si>
  <si>
    <t>区中医院</t>
  </si>
  <si>
    <t>中医临床岗</t>
  </si>
  <si>
    <t>临床护理岗</t>
  </si>
  <si>
    <t>区妇幼保健院</t>
  </si>
  <si>
    <t>妇产科医生岗</t>
  </si>
  <si>
    <t>药剂岗</t>
  </si>
  <si>
    <t>重庆市医科学校</t>
  </si>
  <si>
    <t>药学教学科研岗</t>
  </si>
  <si>
    <t>基础医学教学科研岗</t>
  </si>
  <si>
    <t>心理教学科研岗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</si>
</sst>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SheetLayoutView="100" workbookViewId="0" topLeftCell="A1">
      <selection activeCell="F66" sqref="F66"/>
    </sheetView>
  </sheetViews>
  <sheetFormatPr defaultColWidth="9.00390625" defaultRowHeight="15"/>
  <cols>
    <col min="1" max="1" width="5.8515625" style="4" customWidth="1"/>
    <col min="2" max="2" width="6.7109375" style="5" customWidth="1"/>
    <col min="3" max="3" width="7.140625" style="4" customWidth="1"/>
    <col min="4" max="4" width="7.8515625" style="4" customWidth="1"/>
    <col min="5" max="5" width="10.140625" style="4" customWidth="1"/>
    <col min="6" max="6" width="13.140625" style="4" customWidth="1"/>
    <col min="7" max="7" width="8.421875" style="6" customWidth="1"/>
    <col min="8" max="8" width="6.28125" style="4" customWidth="1"/>
    <col min="9" max="9" width="9.00390625" style="4" customWidth="1"/>
    <col min="10" max="12" width="9.00390625" style="6" customWidth="1"/>
    <col min="13" max="13" width="9.00390625" style="4" customWidth="1"/>
    <col min="14" max="14" width="7.421875" style="4" customWidth="1"/>
    <col min="15" max="16384" width="9.00390625" style="4" customWidth="1"/>
  </cols>
  <sheetData>
    <row r="1" ht="17.25">
      <c r="A1" s="7" t="s">
        <v>0</v>
      </c>
    </row>
    <row r="2" spans="1:14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1" t="s">
        <v>11</v>
      </c>
      <c r="K3" s="11" t="s">
        <v>12</v>
      </c>
      <c r="L3" s="11" t="s">
        <v>13</v>
      </c>
      <c r="M3" s="10" t="s">
        <v>14</v>
      </c>
      <c r="N3" s="10" t="s">
        <v>15</v>
      </c>
    </row>
    <row r="4" spans="1:14" s="3" customFormat="1" ht="50.25" customHeight="1">
      <c r="A4" s="12">
        <v>1</v>
      </c>
      <c r="B4" s="12">
        <v>1</v>
      </c>
      <c r="C4" s="13" t="s">
        <v>16</v>
      </c>
      <c r="D4" s="13" t="s">
        <v>17</v>
      </c>
      <c r="E4" s="13" t="s">
        <v>18</v>
      </c>
      <c r="F4" s="12">
        <v>20238190301</v>
      </c>
      <c r="G4" s="14">
        <v>114</v>
      </c>
      <c r="H4" s="12">
        <v>3</v>
      </c>
      <c r="I4" s="12">
        <v>11</v>
      </c>
      <c r="J4" s="14"/>
      <c r="K4" s="14">
        <v>84.56</v>
      </c>
      <c r="L4" s="14">
        <f aca="true" t="shared" si="0" ref="L4:L10">((G4*2/3)*50%)+(K4*50%)</f>
        <v>80.28</v>
      </c>
      <c r="M4" s="12" t="s">
        <v>19</v>
      </c>
      <c r="N4" s="12"/>
    </row>
    <row r="5" spans="1:14" s="3" customFormat="1" ht="50.25" customHeight="1">
      <c r="A5" s="12">
        <v>2</v>
      </c>
      <c r="B5" s="12">
        <v>1</v>
      </c>
      <c r="C5" s="13" t="s">
        <v>16</v>
      </c>
      <c r="D5" s="13" t="s">
        <v>17</v>
      </c>
      <c r="E5" s="13" t="s">
        <v>18</v>
      </c>
      <c r="F5" s="12">
        <v>20238190305</v>
      </c>
      <c r="G5" s="14">
        <v>114</v>
      </c>
      <c r="H5" s="12">
        <v>3</v>
      </c>
      <c r="I5" s="12">
        <v>7</v>
      </c>
      <c r="J5" s="14"/>
      <c r="K5" s="14">
        <v>83.36000000000001</v>
      </c>
      <c r="L5" s="14">
        <f t="shared" si="0"/>
        <v>79.68</v>
      </c>
      <c r="M5" s="12"/>
      <c r="N5" s="12"/>
    </row>
    <row r="6" spans="1:14" s="3" customFormat="1" ht="50.25" customHeight="1">
      <c r="A6" s="12">
        <v>3</v>
      </c>
      <c r="B6" s="12">
        <v>1</v>
      </c>
      <c r="C6" s="13" t="s">
        <v>16</v>
      </c>
      <c r="D6" s="13" t="s">
        <v>17</v>
      </c>
      <c r="E6" s="13" t="s">
        <v>18</v>
      </c>
      <c r="F6" s="12">
        <v>20238190313</v>
      </c>
      <c r="G6" s="14">
        <v>112.5</v>
      </c>
      <c r="H6" s="12">
        <v>3</v>
      </c>
      <c r="I6" s="12">
        <v>18</v>
      </c>
      <c r="J6" s="14"/>
      <c r="K6" s="14">
        <v>82.5</v>
      </c>
      <c r="L6" s="14">
        <f t="shared" si="0"/>
        <v>78.75</v>
      </c>
      <c r="M6" s="12"/>
      <c r="N6" s="12"/>
    </row>
    <row r="7" spans="1:14" s="3" customFormat="1" ht="50.25" customHeight="1">
      <c r="A7" s="12">
        <v>4</v>
      </c>
      <c r="B7" s="12">
        <v>2</v>
      </c>
      <c r="C7" s="13" t="s">
        <v>20</v>
      </c>
      <c r="D7" s="13" t="s">
        <v>21</v>
      </c>
      <c r="E7" s="13" t="s">
        <v>22</v>
      </c>
      <c r="F7" s="12">
        <v>20238190914</v>
      </c>
      <c r="G7" s="14">
        <v>112.5</v>
      </c>
      <c r="H7" s="12">
        <v>3</v>
      </c>
      <c r="I7" s="12">
        <v>21</v>
      </c>
      <c r="J7" s="14"/>
      <c r="K7" s="14">
        <v>82.78</v>
      </c>
      <c r="L7" s="14">
        <f t="shared" si="0"/>
        <v>78.89</v>
      </c>
      <c r="M7" s="12" t="s">
        <v>19</v>
      </c>
      <c r="N7" s="12"/>
    </row>
    <row r="8" spans="1:14" s="3" customFormat="1" ht="50.25" customHeight="1">
      <c r="A8" s="12">
        <v>5</v>
      </c>
      <c r="B8" s="12">
        <v>2</v>
      </c>
      <c r="C8" s="13" t="s">
        <v>20</v>
      </c>
      <c r="D8" s="13" t="s">
        <v>21</v>
      </c>
      <c r="E8" s="13" t="s">
        <v>22</v>
      </c>
      <c r="F8" s="12">
        <v>20238190910</v>
      </c>
      <c r="G8" s="14">
        <v>100.5</v>
      </c>
      <c r="H8" s="12">
        <v>3</v>
      </c>
      <c r="I8" s="12">
        <v>5</v>
      </c>
      <c r="J8" s="14"/>
      <c r="K8" s="14">
        <v>82.84</v>
      </c>
      <c r="L8" s="14">
        <f t="shared" si="0"/>
        <v>74.92</v>
      </c>
      <c r="M8" s="12"/>
      <c r="N8" s="12"/>
    </row>
    <row r="9" spans="1:14" s="3" customFormat="1" ht="50.25" customHeight="1">
      <c r="A9" s="12">
        <v>6</v>
      </c>
      <c r="B9" s="12">
        <v>2</v>
      </c>
      <c r="C9" s="13" t="s">
        <v>20</v>
      </c>
      <c r="D9" s="13" t="s">
        <v>21</v>
      </c>
      <c r="E9" s="13" t="s">
        <v>22</v>
      </c>
      <c r="F9" s="12">
        <v>20238190902</v>
      </c>
      <c r="G9" s="14">
        <v>103.5</v>
      </c>
      <c r="H9" s="12">
        <v>3</v>
      </c>
      <c r="I9" s="12">
        <v>9</v>
      </c>
      <c r="J9" s="14"/>
      <c r="K9" s="14">
        <v>80.3</v>
      </c>
      <c r="L9" s="14">
        <f t="shared" si="0"/>
        <v>74.65</v>
      </c>
      <c r="M9" s="12"/>
      <c r="N9" s="12"/>
    </row>
    <row r="10" spans="1:14" s="3" customFormat="1" ht="50.25" customHeight="1">
      <c r="A10" s="12">
        <v>7</v>
      </c>
      <c r="B10" s="12">
        <v>2</v>
      </c>
      <c r="C10" s="13" t="s">
        <v>20</v>
      </c>
      <c r="D10" s="13" t="s">
        <v>21</v>
      </c>
      <c r="E10" s="13" t="s">
        <v>22</v>
      </c>
      <c r="F10" s="12">
        <v>20238190908</v>
      </c>
      <c r="G10" s="14">
        <v>100.5</v>
      </c>
      <c r="H10" s="12">
        <v>3</v>
      </c>
      <c r="I10" s="12">
        <v>1</v>
      </c>
      <c r="J10" s="14"/>
      <c r="K10" s="14">
        <v>81.28</v>
      </c>
      <c r="L10" s="14">
        <f t="shared" si="0"/>
        <v>74.14</v>
      </c>
      <c r="M10" s="12"/>
      <c r="N10" s="12"/>
    </row>
    <row r="11" spans="1:14" s="3" customFormat="1" ht="50.25" customHeight="1">
      <c r="A11" s="12">
        <v>8</v>
      </c>
      <c r="B11" s="12">
        <v>3</v>
      </c>
      <c r="C11" s="13" t="s">
        <v>23</v>
      </c>
      <c r="D11" s="13" t="s">
        <v>24</v>
      </c>
      <c r="E11" s="13" t="s">
        <v>25</v>
      </c>
      <c r="F11" s="12"/>
      <c r="G11" s="14"/>
      <c r="H11" s="12">
        <v>1</v>
      </c>
      <c r="I11" s="12">
        <v>4</v>
      </c>
      <c r="J11" s="14">
        <v>87.88000000000001</v>
      </c>
      <c r="K11" s="14">
        <v>86.71999999999998</v>
      </c>
      <c r="L11" s="14">
        <f aca="true" t="shared" si="1" ref="L11:L21">(J11*50%)+(K11*50%)</f>
        <v>87.3</v>
      </c>
      <c r="M11" s="12" t="s">
        <v>19</v>
      </c>
      <c r="N11" s="12"/>
    </row>
    <row r="12" spans="1:14" s="3" customFormat="1" ht="50.25" customHeight="1">
      <c r="A12" s="12">
        <v>9</v>
      </c>
      <c r="B12" s="12">
        <v>3</v>
      </c>
      <c r="C12" s="13" t="s">
        <v>23</v>
      </c>
      <c r="D12" s="13" t="s">
        <v>24</v>
      </c>
      <c r="E12" s="13" t="s">
        <v>25</v>
      </c>
      <c r="F12" s="12"/>
      <c r="G12" s="14"/>
      <c r="H12" s="12">
        <v>1</v>
      </c>
      <c r="I12" s="12">
        <v>1</v>
      </c>
      <c r="J12" s="14">
        <v>82.44</v>
      </c>
      <c r="K12" s="14">
        <v>80.6</v>
      </c>
      <c r="L12" s="14">
        <f t="shared" si="1"/>
        <v>81.52</v>
      </c>
      <c r="M12" s="12"/>
      <c r="N12" s="12"/>
    </row>
    <row r="13" spans="1:14" s="3" customFormat="1" ht="50.25" customHeight="1">
      <c r="A13" s="12">
        <v>10</v>
      </c>
      <c r="B13" s="12">
        <v>3</v>
      </c>
      <c r="C13" s="13" t="s">
        <v>23</v>
      </c>
      <c r="D13" s="13" t="s">
        <v>24</v>
      </c>
      <c r="E13" s="13" t="s">
        <v>25</v>
      </c>
      <c r="F13" s="12"/>
      <c r="G13" s="14"/>
      <c r="H13" s="12">
        <v>1</v>
      </c>
      <c r="I13" s="12" t="s">
        <v>26</v>
      </c>
      <c r="J13" s="14"/>
      <c r="K13" s="14"/>
      <c r="L13" s="14" t="s">
        <v>26</v>
      </c>
      <c r="M13" s="12"/>
      <c r="N13" s="12"/>
    </row>
    <row r="14" spans="1:14" s="3" customFormat="1" ht="50.25" customHeight="1">
      <c r="A14" s="12">
        <v>11</v>
      </c>
      <c r="B14" s="12">
        <v>3</v>
      </c>
      <c r="C14" s="13" t="s">
        <v>23</v>
      </c>
      <c r="D14" s="13" t="s">
        <v>24</v>
      </c>
      <c r="E14" s="13" t="s">
        <v>25</v>
      </c>
      <c r="F14" s="12"/>
      <c r="G14" s="14"/>
      <c r="H14" s="12">
        <v>1</v>
      </c>
      <c r="I14" s="12" t="s">
        <v>26</v>
      </c>
      <c r="J14" s="14"/>
      <c r="K14" s="14"/>
      <c r="L14" s="14" t="s">
        <v>26</v>
      </c>
      <c r="M14" s="12"/>
      <c r="N14" s="12"/>
    </row>
    <row r="15" spans="1:14" s="3" customFormat="1" ht="50.25" customHeight="1">
      <c r="A15" s="12">
        <v>12</v>
      </c>
      <c r="B15" s="12">
        <v>4</v>
      </c>
      <c r="C15" s="13" t="s">
        <v>23</v>
      </c>
      <c r="D15" s="13" t="s">
        <v>24</v>
      </c>
      <c r="E15" s="13" t="s">
        <v>27</v>
      </c>
      <c r="F15" s="12"/>
      <c r="G15" s="14"/>
      <c r="H15" s="12">
        <v>1</v>
      </c>
      <c r="I15" s="12">
        <v>2</v>
      </c>
      <c r="J15" s="14">
        <v>87.6</v>
      </c>
      <c r="K15" s="14">
        <v>86.18</v>
      </c>
      <c r="L15" s="14">
        <f t="shared" si="1"/>
        <v>86.88999999999999</v>
      </c>
      <c r="M15" s="12" t="s">
        <v>19</v>
      </c>
      <c r="N15" s="12"/>
    </row>
    <row r="16" spans="1:14" s="3" customFormat="1" ht="50.25" customHeight="1">
      <c r="A16" s="12">
        <v>13</v>
      </c>
      <c r="B16" s="12">
        <v>4</v>
      </c>
      <c r="C16" s="13" t="s">
        <v>23</v>
      </c>
      <c r="D16" s="13" t="s">
        <v>24</v>
      </c>
      <c r="E16" s="13" t="s">
        <v>27</v>
      </c>
      <c r="F16" s="12"/>
      <c r="G16" s="14"/>
      <c r="H16" s="12">
        <v>1</v>
      </c>
      <c r="I16" s="12">
        <v>6</v>
      </c>
      <c r="J16" s="14">
        <v>86.9</v>
      </c>
      <c r="K16" s="14">
        <v>85.92</v>
      </c>
      <c r="L16" s="14">
        <f t="shared" si="1"/>
        <v>86.41</v>
      </c>
      <c r="M16" s="12"/>
      <c r="N16" s="12"/>
    </row>
    <row r="17" spans="1:14" s="3" customFormat="1" ht="50.25" customHeight="1">
      <c r="A17" s="12">
        <v>14</v>
      </c>
      <c r="B17" s="12">
        <v>4</v>
      </c>
      <c r="C17" s="13" t="s">
        <v>23</v>
      </c>
      <c r="D17" s="13" t="s">
        <v>24</v>
      </c>
      <c r="E17" s="13" t="s">
        <v>27</v>
      </c>
      <c r="F17" s="12"/>
      <c r="G17" s="14"/>
      <c r="H17" s="12">
        <v>1</v>
      </c>
      <c r="I17" s="12">
        <v>7</v>
      </c>
      <c r="J17" s="14">
        <v>83.8</v>
      </c>
      <c r="K17" s="14">
        <v>84.44</v>
      </c>
      <c r="L17" s="14">
        <f t="shared" si="1"/>
        <v>84.12</v>
      </c>
      <c r="M17" s="12"/>
      <c r="N17" s="12"/>
    </row>
    <row r="18" spans="1:14" s="3" customFormat="1" ht="50.25" customHeight="1">
      <c r="A18" s="12">
        <v>15</v>
      </c>
      <c r="B18" s="12">
        <v>4</v>
      </c>
      <c r="C18" s="13" t="s">
        <v>23</v>
      </c>
      <c r="D18" s="13" t="s">
        <v>24</v>
      </c>
      <c r="E18" s="13" t="s">
        <v>27</v>
      </c>
      <c r="F18" s="12"/>
      <c r="G18" s="14"/>
      <c r="H18" s="12">
        <v>1</v>
      </c>
      <c r="I18" s="12">
        <v>5</v>
      </c>
      <c r="J18" s="14">
        <v>84.3</v>
      </c>
      <c r="K18" s="14">
        <v>83.66000000000001</v>
      </c>
      <c r="L18" s="14">
        <f t="shared" si="1"/>
        <v>83.98</v>
      </c>
      <c r="M18" s="12"/>
      <c r="N18" s="12"/>
    </row>
    <row r="19" spans="1:14" s="3" customFormat="1" ht="50.25" customHeight="1">
      <c r="A19" s="12">
        <v>16</v>
      </c>
      <c r="B19" s="12">
        <v>4</v>
      </c>
      <c r="C19" s="13" t="s">
        <v>23</v>
      </c>
      <c r="D19" s="13" t="s">
        <v>24</v>
      </c>
      <c r="E19" s="13" t="s">
        <v>27</v>
      </c>
      <c r="F19" s="12"/>
      <c r="G19" s="14"/>
      <c r="H19" s="12">
        <v>1</v>
      </c>
      <c r="I19" s="12">
        <v>8</v>
      </c>
      <c r="J19" s="14">
        <v>83.64</v>
      </c>
      <c r="K19" s="14">
        <v>83.57999999999998</v>
      </c>
      <c r="L19" s="14">
        <f t="shared" si="1"/>
        <v>83.60999999999999</v>
      </c>
      <c r="M19" s="12"/>
      <c r="N19" s="12"/>
    </row>
    <row r="20" spans="1:14" s="3" customFormat="1" ht="50.25" customHeight="1">
      <c r="A20" s="12">
        <v>17</v>
      </c>
      <c r="B20" s="12">
        <v>4</v>
      </c>
      <c r="C20" s="13" t="s">
        <v>23</v>
      </c>
      <c r="D20" s="13" t="s">
        <v>24</v>
      </c>
      <c r="E20" s="13" t="s">
        <v>27</v>
      </c>
      <c r="F20" s="12"/>
      <c r="G20" s="14"/>
      <c r="H20" s="12">
        <v>1</v>
      </c>
      <c r="I20" s="12">
        <v>3</v>
      </c>
      <c r="J20" s="14">
        <v>83.94000000000003</v>
      </c>
      <c r="K20" s="14">
        <v>82.33999999999999</v>
      </c>
      <c r="L20" s="14">
        <f t="shared" si="1"/>
        <v>83.14000000000001</v>
      </c>
      <c r="M20" s="12"/>
      <c r="N20" s="12"/>
    </row>
    <row r="21" spans="1:14" s="3" customFormat="1" ht="50.25" customHeight="1">
      <c r="A21" s="12">
        <v>18</v>
      </c>
      <c r="B21" s="12">
        <v>4</v>
      </c>
      <c r="C21" s="13" t="s">
        <v>23</v>
      </c>
      <c r="D21" s="13" t="s">
        <v>24</v>
      </c>
      <c r="E21" s="13" t="s">
        <v>27</v>
      </c>
      <c r="F21" s="12"/>
      <c r="G21" s="14"/>
      <c r="H21" s="12">
        <v>1</v>
      </c>
      <c r="I21" s="12">
        <v>9</v>
      </c>
      <c r="J21" s="14">
        <v>83.18</v>
      </c>
      <c r="K21" s="14">
        <v>81.24</v>
      </c>
      <c r="L21" s="14">
        <f t="shared" si="1"/>
        <v>82.21</v>
      </c>
      <c r="M21" s="12"/>
      <c r="N21" s="12"/>
    </row>
    <row r="22" spans="1:14" s="3" customFormat="1" ht="50.25" customHeight="1">
      <c r="A22" s="12">
        <v>19</v>
      </c>
      <c r="B22" s="12">
        <v>5</v>
      </c>
      <c r="C22" s="13" t="s">
        <v>28</v>
      </c>
      <c r="D22" s="13" t="s">
        <v>29</v>
      </c>
      <c r="E22" s="13" t="s">
        <v>30</v>
      </c>
      <c r="F22" s="12">
        <v>20238190919</v>
      </c>
      <c r="G22" s="14">
        <v>111</v>
      </c>
      <c r="H22" s="12">
        <v>3</v>
      </c>
      <c r="I22" s="12">
        <v>20</v>
      </c>
      <c r="J22" s="14"/>
      <c r="K22" s="14">
        <v>83.61999999999999</v>
      </c>
      <c r="L22" s="14">
        <f aca="true" t="shared" si="2" ref="L22:L24">((G22*2/3)*50%)+(K22*50%)</f>
        <v>78.81</v>
      </c>
      <c r="M22" s="12" t="s">
        <v>19</v>
      </c>
      <c r="N22" s="12"/>
    </row>
    <row r="23" spans="1:14" s="3" customFormat="1" ht="50.25" customHeight="1">
      <c r="A23" s="12">
        <v>20</v>
      </c>
      <c r="B23" s="12">
        <v>5</v>
      </c>
      <c r="C23" s="13" t="s">
        <v>28</v>
      </c>
      <c r="D23" s="13" t="s">
        <v>29</v>
      </c>
      <c r="E23" s="13" t="s">
        <v>30</v>
      </c>
      <c r="F23" s="12">
        <v>20238190927</v>
      </c>
      <c r="G23" s="14">
        <v>111</v>
      </c>
      <c r="H23" s="12">
        <v>3</v>
      </c>
      <c r="I23" s="12">
        <v>15</v>
      </c>
      <c r="J23" s="14"/>
      <c r="K23" s="14">
        <v>83.45999999999998</v>
      </c>
      <c r="L23" s="14">
        <f t="shared" si="2"/>
        <v>78.72999999999999</v>
      </c>
      <c r="M23" s="12"/>
      <c r="N23" s="12"/>
    </row>
    <row r="24" spans="1:14" s="3" customFormat="1" ht="50.25" customHeight="1">
      <c r="A24" s="12">
        <v>21</v>
      </c>
      <c r="B24" s="12">
        <v>5</v>
      </c>
      <c r="C24" s="13" t="s">
        <v>28</v>
      </c>
      <c r="D24" s="13" t="s">
        <v>29</v>
      </c>
      <c r="E24" s="13" t="s">
        <v>30</v>
      </c>
      <c r="F24" s="12">
        <v>20238190918</v>
      </c>
      <c r="G24" s="14">
        <v>111</v>
      </c>
      <c r="H24" s="12">
        <v>3</v>
      </c>
      <c r="I24" s="12">
        <v>14</v>
      </c>
      <c r="J24" s="14"/>
      <c r="K24" s="14">
        <v>82.88</v>
      </c>
      <c r="L24" s="14">
        <f t="shared" si="2"/>
        <v>78.44</v>
      </c>
      <c r="M24" s="12"/>
      <c r="N24" s="12"/>
    </row>
    <row r="25" spans="1:14" s="3" customFormat="1" ht="50.25" customHeight="1">
      <c r="A25" s="12">
        <v>22</v>
      </c>
      <c r="B25" s="12">
        <v>13</v>
      </c>
      <c r="C25" s="13" t="s">
        <v>28</v>
      </c>
      <c r="D25" s="13" t="s">
        <v>29</v>
      </c>
      <c r="E25" s="13" t="s">
        <v>31</v>
      </c>
      <c r="F25" s="12"/>
      <c r="G25" s="14"/>
      <c r="H25" s="12">
        <v>3</v>
      </c>
      <c r="I25" s="12">
        <v>8</v>
      </c>
      <c r="J25" s="14"/>
      <c r="K25" s="14">
        <v>82.55999999999997</v>
      </c>
      <c r="L25" s="14">
        <f aca="true" t="shared" si="3" ref="L25:L27">K25</f>
        <v>82.55999999999997</v>
      </c>
      <c r="M25" s="12" t="s">
        <v>19</v>
      </c>
      <c r="N25" s="12"/>
    </row>
    <row r="26" spans="1:14" s="3" customFormat="1" ht="50.25" customHeight="1">
      <c r="A26" s="12">
        <v>23</v>
      </c>
      <c r="B26" s="12">
        <v>13</v>
      </c>
      <c r="C26" s="13" t="s">
        <v>28</v>
      </c>
      <c r="D26" s="13" t="s">
        <v>29</v>
      </c>
      <c r="E26" s="13" t="s">
        <v>31</v>
      </c>
      <c r="F26" s="12"/>
      <c r="G26" s="14"/>
      <c r="H26" s="12">
        <v>3</v>
      </c>
      <c r="I26" s="12">
        <v>12</v>
      </c>
      <c r="J26" s="14"/>
      <c r="K26" s="14">
        <v>76.02000000000001</v>
      </c>
      <c r="L26" s="14">
        <f t="shared" si="3"/>
        <v>76.02000000000001</v>
      </c>
      <c r="M26" s="12"/>
      <c r="N26" s="12"/>
    </row>
    <row r="27" spans="1:14" s="3" customFormat="1" ht="50.25" customHeight="1">
      <c r="A27" s="12">
        <v>24</v>
      </c>
      <c r="B27" s="12">
        <v>14</v>
      </c>
      <c r="C27" s="13" t="s">
        <v>28</v>
      </c>
      <c r="D27" s="13" t="s">
        <v>29</v>
      </c>
      <c r="E27" s="13" t="s">
        <v>32</v>
      </c>
      <c r="F27" s="12"/>
      <c r="G27" s="14"/>
      <c r="H27" s="12">
        <v>3</v>
      </c>
      <c r="I27" s="12">
        <v>10</v>
      </c>
      <c r="J27" s="14"/>
      <c r="K27" s="14">
        <v>82.16</v>
      </c>
      <c r="L27" s="14">
        <f t="shared" si="3"/>
        <v>82.16</v>
      </c>
      <c r="M27" s="12" t="s">
        <v>19</v>
      </c>
      <c r="N27" s="12"/>
    </row>
    <row r="28" spans="1:14" s="3" customFormat="1" ht="50.25" customHeight="1">
      <c r="A28" s="12">
        <v>25</v>
      </c>
      <c r="B28" s="12">
        <v>14</v>
      </c>
      <c r="C28" s="13" t="s">
        <v>28</v>
      </c>
      <c r="D28" s="13" t="s">
        <v>29</v>
      </c>
      <c r="E28" s="13" t="s">
        <v>32</v>
      </c>
      <c r="F28" s="12"/>
      <c r="G28" s="14"/>
      <c r="H28" s="12">
        <v>3</v>
      </c>
      <c r="I28" s="12" t="s">
        <v>26</v>
      </c>
      <c r="J28" s="14"/>
      <c r="K28" s="14"/>
      <c r="L28" s="14" t="s">
        <v>26</v>
      </c>
      <c r="M28" s="12"/>
      <c r="N28" s="12"/>
    </row>
    <row r="29" spans="1:14" s="3" customFormat="1" ht="50.25" customHeight="1">
      <c r="A29" s="12">
        <v>26</v>
      </c>
      <c r="B29" s="12">
        <v>15</v>
      </c>
      <c r="C29" s="13" t="s">
        <v>28</v>
      </c>
      <c r="D29" s="13" t="s">
        <v>29</v>
      </c>
      <c r="E29" s="13" t="s">
        <v>33</v>
      </c>
      <c r="F29" s="12"/>
      <c r="G29" s="14"/>
      <c r="H29" s="12">
        <v>3</v>
      </c>
      <c r="I29" s="12">
        <v>19</v>
      </c>
      <c r="J29" s="14"/>
      <c r="K29" s="14">
        <v>80.96</v>
      </c>
      <c r="L29" s="14">
        <f aca="true" t="shared" si="4" ref="L29:L35">K29</f>
        <v>80.96</v>
      </c>
      <c r="M29" s="12" t="s">
        <v>19</v>
      </c>
      <c r="N29" s="12"/>
    </row>
    <row r="30" spans="1:14" s="3" customFormat="1" ht="50.25" customHeight="1">
      <c r="A30" s="12">
        <v>27</v>
      </c>
      <c r="B30" s="12">
        <v>15</v>
      </c>
      <c r="C30" s="13" t="s">
        <v>28</v>
      </c>
      <c r="D30" s="13" t="s">
        <v>29</v>
      </c>
      <c r="E30" s="13" t="s">
        <v>33</v>
      </c>
      <c r="F30" s="12"/>
      <c r="G30" s="14"/>
      <c r="H30" s="12">
        <v>3</v>
      </c>
      <c r="I30" s="12">
        <v>17</v>
      </c>
      <c r="J30" s="14"/>
      <c r="K30" s="14">
        <v>80.9</v>
      </c>
      <c r="L30" s="14">
        <f t="shared" si="4"/>
        <v>80.9</v>
      </c>
      <c r="M30" s="12"/>
      <c r="N30" s="12"/>
    </row>
    <row r="31" spans="1:14" s="3" customFormat="1" ht="50.25" customHeight="1">
      <c r="A31" s="12">
        <v>28</v>
      </c>
      <c r="B31" s="12">
        <v>16</v>
      </c>
      <c r="C31" s="13" t="s">
        <v>28</v>
      </c>
      <c r="D31" s="13" t="s">
        <v>29</v>
      </c>
      <c r="E31" s="13" t="s">
        <v>34</v>
      </c>
      <c r="F31" s="12"/>
      <c r="G31" s="14"/>
      <c r="H31" s="12">
        <v>3</v>
      </c>
      <c r="I31" s="12">
        <v>4</v>
      </c>
      <c r="J31" s="14"/>
      <c r="K31" s="14">
        <v>81.67999999999999</v>
      </c>
      <c r="L31" s="14">
        <f t="shared" si="4"/>
        <v>81.67999999999999</v>
      </c>
      <c r="M31" s="12" t="s">
        <v>19</v>
      </c>
      <c r="N31" s="12" t="s">
        <v>35</v>
      </c>
    </row>
    <row r="32" spans="1:14" s="3" customFormat="1" ht="50.25" customHeight="1">
      <c r="A32" s="12">
        <v>29</v>
      </c>
      <c r="B32" s="12">
        <v>17</v>
      </c>
      <c r="C32" s="13" t="s">
        <v>28</v>
      </c>
      <c r="D32" s="13" t="s">
        <v>29</v>
      </c>
      <c r="E32" s="13" t="s">
        <v>36</v>
      </c>
      <c r="F32" s="12"/>
      <c r="G32" s="14"/>
      <c r="H32" s="12">
        <v>3</v>
      </c>
      <c r="I32" s="12">
        <v>13</v>
      </c>
      <c r="J32" s="14"/>
      <c r="K32" s="14">
        <v>79.25999999999999</v>
      </c>
      <c r="L32" s="14">
        <f t="shared" si="4"/>
        <v>79.25999999999999</v>
      </c>
      <c r="M32" s="12" t="s">
        <v>19</v>
      </c>
      <c r="N32" s="12"/>
    </row>
    <row r="33" spans="1:14" s="3" customFormat="1" ht="50.25" customHeight="1">
      <c r="A33" s="12">
        <v>30</v>
      </c>
      <c r="B33" s="12">
        <v>17</v>
      </c>
      <c r="C33" s="13" t="s">
        <v>28</v>
      </c>
      <c r="D33" s="13" t="s">
        <v>29</v>
      </c>
      <c r="E33" s="13" t="s">
        <v>36</v>
      </c>
      <c r="F33" s="12"/>
      <c r="G33" s="14"/>
      <c r="H33" s="12">
        <v>3</v>
      </c>
      <c r="I33" s="12">
        <v>2</v>
      </c>
      <c r="J33" s="14"/>
      <c r="K33" s="14">
        <v>76.64</v>
      </c>
      <c r="L33" s="14">
        <f t="shared" si="4"/>
        <v>76.64</v>
      </c>
      <c r="M33" s="12"/>
      <c r="N33" s="12"/>
    </row>
    <row r="34" spans="1:14" s="3" customFormat="1" ht="50.25" customHeight="1">
      <c r="A34" s="12">
        <v>31</v>
      </c>
      <c r="B34" s="12">
        <v>19</v>
      </c>
      <c r="C34" s="13" t="s">
        <v>28</v>
      </c>
      <c r="D34" s="13" t="s">
        <v>29</v>
      </c>
      <c r="E34" s="13" t="s">
        <v>37</v>
      </c>
      <c r="F34" s="12"/>
      <c r="G34" s="14"/>
      <c r="H34" s="12">
        <v>3</v>
      </c>
      <c r="I34" s="12">
        <v>6</v>
      </c>
      <c r="J34" s="14"/>
      <c r="K34" s="14">
        <v>81.58</v>
      </c>
      <c r="L34" s="14">
        <f t="shared" si="4"/>
        <v>81.58</v>
      </c>
      <c r="M34" s="12" t="s">
        <v>19</v>
      </c>
      <c r="N34" s="12" t="s">
        <v>35</v>
      </c>
    </row>
    <row r="35" spans="1:14" s="3" customFormat="1" ht="50.25" customHeight="1">
      <c r="A35" s="12">
        <v>32</v>
      </c>
      <c r="B35" s="12">
        <v>20</v>
      </c>
      <c r="C35" s="13" t="s">
        <v>28</v>
      </c>
      <c r="D35" s="13" t="s">
        <v>29</v>
      </c>
      <c r="E35" s="13" t="s">
        <v>38</v>
      </c>
      <c r="F35" s="12"/>
      <c r="G35" s="14"/>
      <c r="H35" s="12">
        <v>3</v>
      </c>
      <c r="I35" s="12">
        <v>16</v>
      </c>
      <c r="J35" s="14"/>
      <c r="K35" s="14">
        <v>83.54</v>
      </c>
      <c r="L35" s="14">
        <f t="shared" si="4"/>
        <v>83.53999999999999</v>
      </c>
      <c r="M35" s="12" t="s">
        <v>19</v>
      </c>
      <c r="N35" s="12"/>
    </row>
    <row r="36" spans="1:14" s="3" customFormat="1" ht="50.25" customHeight="1">
      <c r="A36" s="12">
        <v>33</v>
      </c>
      <c r="B36" s="12">
        <v>20</v>
      </c>
      <c r="C36" s="13" t="s">
        <v>28</v>
      </c>
      <c r="D36" s="13" t="s">
        <v>29</v>
      </c>
      <c r="E36" s="13" t="s">
        <v>38</v>
      </c>
      <c r="F36" s="12"/>
      <c r="G36" s="14"/>
      <c r="H36" s="12">
        <v>3</v>
      </c>
      <c r="I36" s="12" t="s">
        <v>26</v>
      </c>
      <c r="J36" s="14"/>
      <c r="K36" s="14"/>
      <c r="L36" s="14" t="s">
        <v>26</v>
      </c>
      <c r="M36" s="12"/>
      <c r="N36" s="12"/>
    </row>
    <row r="37" spans="1:14" s="3" customFormat="1" ht="50.25" customHeight="1">
      <c r="A37" s="12">
        <v>34</v>
      </c>
      <c r="B37" s="12">
        <v>21</v>
      </c>
      <c r="C37" s="13" t="s">
        <v>28</v>
      </c>
      <c r="D37" s="13" t="s">
        <v>29</v>
      </c>
      <c r="E37" s="13" t="s">
        <v>39</v>
      </c>
      <c r="F37" s="12"/>
      <c r="G37" s="14"/>
      <c r="H37" s="12">
        <v>3</v>
      </c>
      <c r="I37" s="12">
        <v>3</v>
      </c>
      <c r="J37" s="14"/>
      <c r="K37" s="14">
        <v>83.46</v>
      </c>
      <c r="L37" s="14">
        <f aca="true" t="shared" si="5" ref="L37:L40">K37</f>
        <v>83.46000000000001</v>
      </c>
      <c r="M37" s="12" t="s">
        <v>19</v>
      </c>
      <c r="N37" s="12" t="s">
        <v>35</v>
      </c>
    </row>
    <row r="38" spans="1:14" s="3" customFormat="1" ht="50.25" customHeight="1">
      <c r="A38" s="12">
        <v>35</v>
      </c>
      <c r="B38" s="12">
        <v>23</v>
      </c>
      <c r="C38" s="13" t="s">
        <v>28</v>
      </c>
      <c r="D38" s="13" t="s">
        <v>29</v>
      </c>
      <c r="E38" s="13" t="s">
        <v>40</v>
      </c>
      <c r="F38" s="12"/>
      <c r="G38" s="14"/>
      <c r="H38" s="12">
        <v>4</v>
      </c>
      <c r="I38" s="12">
        <v>15</v>
      </c>
      <c r="J38" s="14"/>
      <c r="K38" s="14">
        <v>81.24</v>
      </c>
      <c r="L38" s="14">
        <f t="shared" si="5"/>
        <v>81.24</v>
      </c>
      <c r="M38" s="12" t="s">
        <v>19</v>
      </c>
      <c r="N38" s="12"/>
    </row>
    <row r="39" spans="1:14" s="3" customFormat="1" ht="50.25" customHeight="1">
      <c r="A39" s="12">
        <v>36</v>
      </c>
      <c r="B39" s="12">
        <v>23</v>
      </c>
      <c r="C39" s="13" t="s">
        <v>28</v>
      </c>
      <c r="D39" s="13" t="s">
        <v>29</v>
      </c>
      <c r="E39" s="13" t="s">
        <v>40</v>
      </c>
      <c r="F39" s="12"/>
      <c r="G39" s="14"/>
      <c r="H39" s="12">
        <v>4</v>
      </c>
      <c r="I39" s="12">
        <v>12</v>
      </c>
      <c r="J39" s="14"/>
      <c r="K39" s="14">
        <v>80.78</v>
      </c>
      <c r="L39" s="14">
        <f t="shared" si="5"/>
        <v>80.78</v>
      </c>
      <c r="M39" s="12"/>
      <c r="N39" s="12"/>
    </row>
    <row r="40" spans="1:14" s="3" customFormat="1" ht="50.25" customHeight="1">
      <c r="A40" s="12">
        <v>37</v>
      </c>
      <c r="B40" s="12">
        <v>25</v>
      </c>
      <c r="C40" s="13" t="s">
        <v>28</v>
      </c>
      <c r="D40" s="13" t="s">
        <v>29</v>
      </c>
      <c r="E40" s="13" t="s">
        <v>41</v>
      </c>
      <c r="F40" s="12"/>
      <c r="G40" s="14"/>
      <c r="H40" s="12">
        <v>4</v>
      </c>
      <c r="I40" s="12">
        <v>5</v>
      </c>
      <c r="J40" s="14"/>
      <c r="K40" s="14">
        <v>82.85999999999999</v>
      </c>
      <c r="L40" s="14">
        <f t="shared" si="5"/>
        <v>82.85999999999999</v>
      </c>
      <c r="M40" s="12" t="s">
        <v>19</v>
      </c>
      <c r="N40" s="12"/>
    </row>
    <row r="41" spans="1:14" s="3" customFormat="1" ht="50.25" customHeight="1">
      <c r="A41" s="12">
        <v>38</v>
      </c>
      <c r="B41" s="12">
        <v>25</v>
      </c>
      <c r="C41" s="13" t="s">
        <v>28</v>
      </c>
      <c r="D41" s="13" t="s">
        <v>29</v>
      </c>
      <c r="E41" s="13" t="s">
        <v>41</v>
      </c>
      <c r="F41" s="12"/>
      <c r="G41" s="14"/>
      <c r="H41" s="12">
        <v>4</v>
      </c>
      <c r="I41" s="12" t="s">
        <v>26</v>
      </c>
      <c r="J41" s="14"/>
      <c r="K41" s="14"/>
      <c r="L41" s="14" t="s">
        <v>26</v>
      </c>
      <c r="M41" s="12"/>
      <c r="N41" s="12"/>
    </row>
    <row r="42" spans="1:14" s="3" customFormat="1" ht="50.25" customHeight="1">
      <c r="A42" s="12">
        <v>39</v>
      </c>
      <c r="B42" s="12">
        <v>31</v>
      </c>
      <c r="C42" s="13" t="s">
        <v>28</v>
      </c>
      <c r="D42" s="13" t="s">
        <v>29</v>
      </c>
      <c r="E42" s="13" t="s">
        <v>42</v>
      </c>
      <c r="F42" s="12"/>
      <c r="G42" s="14"/>
      <c r="H42" s="12">
        <v>4</v>
      </c>
      <c r="I42" s="12">
        <v>6</v>
      </c>
      <c r="J42" s="14"/>
      <c r="K42" s="14">
        <v>84.28</v>
      </c>
      <c r="L42" s="14">
        <f aca="true" t="shared" si="6" ref="L42:L49">K42</f>
        <v>84.28</v>
      </c>
      <c r="M42" s="12" t="s">
        <v>19</v>
      </c>
      <c r="N42" s="12" t="s">
        <v>35</v>
      </c>
    </row>
    <row r="43" spans="1:14" s="3" customFormat="1" ht="50.25" customHeight="1">
      <c r="A43" s="12">
        <v>40</v>
      </c>
      <c r="B43" s="12">
        <v>34</v>
      </c>
      <c r="C43" s="13" t="s">
        <v>28</v>
      </c>
      <c r="D43" s="13" t="s">
        <v>29</v>
      </c>
      <c r="E43" s="13" t="s">
        <v>43</v>
      </c>
      <c r="F43" s="12"/>
      <c r="G43" s="14"/>
      <c r="H43" s="12">
        <v>4</v>
      </c>
      <c r="I43" s="12">
        <v>2</v>
      </c>
      <c r="J43" s="14"/>
      <c r="K43" s="14">
        <v>80.58</v>
      </c>
      <c r="L43" s="14">
        <f t="shared" si="6"/>
        <v>80.58</v>
      </c>
      <c r="M43" s="12" t="s">
        <v>19</v>
      </c>
      <c r="N43" s="12" t="s">
        <v>35</v>
      </c>
    </row>
    <row r="44" spans="1:14" s="3" customFormat="1" ht="50.25" customHeight="1">
      <c r="A44" s="12">
        <v>41</v>
      </c>
      <c r="B44" s="12">
        <v>35</v>
      </c>
      <c r="C44" s="13" t="s">
        <v>28</v>
      </c>
      <c r="D44" s="13" t="s">
        <v>29</v>
      </c>
      <c r="E44" s="13" t="s">
        <v>44</v>
      </c>
      <c r="F44" s="12"/>
      <c r="G44" s="14"/>
      <c r="H44" s="12">
        <v>4</v>
      </c>
      <c r="I44" s="12">
        <v>11</v>
      </c>
      <c r="J44" s="14"/>
      <c r="K44" s="14">
        <v>81.86</v>
      </c>
      <c r="L44" s="14">
        <f t="shared" si="6"/>
        <v>81.86</v>
      </c>
      <c r="M44" s="12" t="s">
        <v>19</v>
      </c>
      <c r="N44" s="12" t="s">
        <v>35</v>
      </c>
    </row>
    <row r="45" spans="1:14" s="3" customFormat="1" ht="50.25" customHeight="1">
      <c r="A45" s="12">
        <v>42</v>
      </c>
      <c r="B45" s="12">
        <v>36</v>
      </c>
      <c r="C45" s="13" t="s">
        <v>28</v>
      </c>
      <c r="D45" s="13" t="s">
        <v>29</v>
      </c>
      <c r="E45" s="13" t="s">
        <v>45</v>
      </c>
      <c r="F45" s="12"/>
      <c r="G45" s="14"/>
      <c r="H45" s="12">
        <v>4</v>
      </c>
      <c r="I45" s="12">
        <v>14</v>
      </c>
      <c r="J45" s="14"/>
      <c r="K45" s="14">
        <v>79.72</v>
      </c>
      <c r="L45" s="14">
        <f t="shared" si="6"/>
        <v>79.72</v>
      </c>
      <c r="M45" s="12" t="s">
        <v>19</v>
      </c>
      <c r="N45" s="12"/>
    </row>
    <row r="46" spans="1:14" s="3" customFormat="1" ht="50.25" customHeight="1">
      <c r="A46" s="12">
        <v>43</v>
      </c>
      <c r="B46" s="12">
        <v>36</v>
      </c>
      <c r="C46" s="13" t="s">
        <v>28</v>
      </c>
      <c r="D46" s="13" t="s">
        <v>29</v>
      </c>
      <c r="E46" s="13" t="s">
        <v>45</v>
      </c>
      <c r="F46" s="12"/>
      <c r="G46" s="14"/>
      <c r="H46" s="12">
        <v>4</v>
      </c>
      <c r="I46" s="12">
        <v>13</v>
      </c>
      <c r="J46" s="14"/>
      <c r="K46" s="14">
        <v>79.64000000000001</v>
      </c>
      <c r="L46" s="14">
        <f t="shared" si="6"/>
        <v>79.64000000000001</v>
      </c>
      <c r="M46" s="12"/>
      <c r="N46" s="12"/>
    </row>
    <row r="47" spans="1:14" s="3" customFormat="1" ht="50.25" customHeight="1">
      <c r="A47" s="12">
        <v>44</v>
      </c>
      <c r="B47" s="12">
        <v>36</v>
      </c>
      <c r="C47" s="13" t="s">
        <v>28</v>
      </c>
      <c r="D47" s="13" t="s">
        <v>29</v>
      </c>
      <c r="E47" s="13" t="s">
        <v>45</v>
      </c>
      <c r="F47" s="12"/>
      <c r="G47" s="14"/>
      <c r="H47" s="12">
        <v>4</v>
      </c>
      <c r="I47" s="12">
        <v>1</v>
      </c>
      <c r="J47" s="14"/>
      <c r="K47" s="14">
        <v>78.88</v>
      </c>
      <c r="L47" s="14">
        <f t="shared" si="6"/>
        <v>78.88</v>
      </c>
      <c r="M47" s="12"/>
      <c r="N47" s="12"/>
    </row>
    <row r="48" spans="1:14" s="3" customFormat="1" ht="50.25" customHeight="1">
      <c r="A48" s="12">
        <v>45</v>
      </c>
      <c r="B48" s="12">
        <v>37</v>
      </c>
      <c r="C48" s="13" t="s">
        <v>28</v>
      </c>
      <c r="D48" s="13" t="s">
        <v>29</v>
      </c>
      <c r="E48" s="13" t="s">
        <v>46</v>
      </c>
      <c r="F48" s="12"/>
      <c r="G48" s="14"/>
      <c r="H48" s="12">
        <v>4</v>
      </c>
      <c r="I48" s="12">
        <v>17</v>
      </c>
      <c r="J48" s="14"/>
      <c r="K48" s="14">
        <v>79.02000000000001</v>
      </c>
      <c r="L48" s="14">
        <f t="shared" si="6"/>
        <v>79.02000000000001</v>
      </c>
      <c r="M48" s="12" t="s">
        <v>19</v>
      </c>
      <c r="N48" s="12" t="s">
        <v>35</v>
      </c>
    </row>
    <row r="49" spans="1:14" s="3" customFormat="1" ht="50.25" customHeight="1">
      <c r="A49" s="12">
        <v>46</v>
      </c>
      <c r="B49" s="12">
        <v>40</v>
      </c>
      <c r="C49" s="13" t="s">
        <v>28</v>
      </c>
      <c r="D49" s="13" t="s">
        <v>47</v>
      </c>
      <c r="E49" s="13" t="s">
        <v>48</v>
      </c>
      <c r="F49" s="12"/>
      <c r="G49" s="14"/>
      <c r="H49" s="12">
        <v>4</v>
      </c>
      <c r="I49" s="12">
        <v>16</v>
      </c>
      <c r="J49" s="14"/>
      <c r="K49" s="14">
        <v>79.82000000000001</v>
      </c>
      <c r="L49" s="14">
        <f t="shared" si="6"/>
        <v>79.82000000000001</v>
      </c>
      <c r="M49" s="12" t="s">
        <v>19</v>
      </c>
      <c r="N49" s="12" t="s">
        <v>35</v>
      </c>
    </row>
    <row r="50" spans="1:14" s="3" customFormat="1" ht="50.25" customHeight="1">
      <c r="A50" s="12">
        <v>47</v>
      </c>
      <c r="B50" s="12">
        <v>40</v>
      </c>
      <c r="C50" s="13" t="s">
        <v>28</v>
      </c>
      <c r="D50" s="13" t="s">
        <v>47</v>
      </c>
      <c r="E50" s="13" t="s">
        <v>48</v>
      </c>
      <c r="F50" s="12"/>
      <c r="G50" s="14"/>
      <c r="H50" s="12">
        <v>4</v>
      </c>
      <c r="I50" s="12" t="s">
        <v>26</v>
      </c>
      <c r="J50" s="14"/>
      <c r="K50" s="14"/>
      <c r="L50" s="14" t="s">
        <v>26</v>
      </c>
      <c r="M50" s="12"/>
      <c r="N50" s="12"/>
    </row>
    <row r="51" spans="1:14" s="3" customFormat="1" ht="50.25" customHeight="1">
      <c r="A51" s="12">
        <v>48</v>
      </c>
      <c r="B51" s="12">
        <v>41</v>
      </c>
      <c r="C51" s="13" t="s">
        <v>28</v>
      </c>
      <c r="D51" s="13" t="s">
        <v>47</v>
      </c>
      <c r="E51" s="13" t="s">
        <v>49</v>
      </c>
      <c r="F51" s="12"/>
      <c r="G51" s="14"/>
      <c r="H51" s="12">
        <v>4</v>
      </c>
      <c r="I51" s="12">
        <v>4</v>
      </c>
      <c r="J51" s="14"/>
      <c r="K51" s="14">
        <v>81.94000000000001</v>
      </c>
      <c r="L51" s="14">
        <f aca="true" t="shared" si="7" ref="L51:L57">K51</f>
        <v>81.94000000000001</v>
      </c>
      <c r="M51" s="12" t="s">
        <v>19</v>
      </c>
      <c r="N51" s="12"/>
    </row>
    <row r="52" spans="1:14" s="3" customFormat="1" ht="50.25" customHeight="1">
      <c r="A52" s="12">
        <v>49</v>
      </c>
      <c r="B52" s="12">
        <v>41</v>
      </c>
      <c r="C52" s="13" t="s">
        <v>28</v>
      </c>
      <c r="D52" s="13" t="s">
        <v>47</v>
      </c>
      <c r="E52" s="13" t="s">
        <v>49</v>
      </c>
      <c r="F52" s="12"/>
      <c r="G52" s="14"/>
      <c r="H52" s="12">
        <v>4</v>
      </c>
      <c r="I52" s="12">
        <v>9</v>
      </c>
      <c r="J52" s="14"/>
      <c r="K52" s="14">
        <v>76.52</v>
      </c>
      <c r="L52" s="14">
        <f t="shared" si="7"/>
        <v>76.52</v>
      </c>
      <c r="M52" s="12"/>
      <c r="N52" s="12"/>
    </row>
    <row r="53" spans="1:14" s="3" customFormat="1" ht="50.25" customHeight="1">
      <c r="A53" s="12">
        <v>50</v>
      </c>
      <c r="B53" s="12">
        <v>42</v>
      </c>
      <c r="C53" s="13" t="s">
        <v>28</v>
      </c>
      <c r="D53" s="13" t="s">
        <v>50</v>
      </c>
      <c r="E53" s="13" t="s">
        <v>51</v>
      </c>
      <c r="F53" s="12"/>
      <c r="G53" s="14"/>
      <c r="H53" s="12">
        <v>4</v>
      </c>
      <c r="I53" s="12">
        <v>3</v>
      </c>
      <c r="J53" s="14"/>
      <c r="K53" s="14">
        <v>78.33999999999999</v>
      </c>
      <c r="L53" s="14">
        <f t="shared" si="7"/>
        <v>78.33999999999999</v>
      </c>
      <c r="M53" s="12" t="s">
        <v>19</v>
      </c>
      <c r="N53" s="12" t="s">
        <v>35</v>
      </c>
    </row>
    <row r="54" spans="1:14" s="3" customFormat="1" ht="50.25" customHeight="1">
      <c r="A54" s="12">
        <v>51</v>
      </c>
      <c r="B54" s="12">
        <v>43</v>
      </c>
      <c r="C54" s="13" t="s">
        <v>28</v>
      </c>
      <c r="D54" s="13" t="s">
        <v>50</v>
      </c>
      <c r="E54" s="13" t="s">
        <v>52</v>
      </c>
      <c r="F54" s="12"/>
      <c r="G54" s="14"/>
      <c r="H54" s="12">
        <v>4</v>
      </c>
      <c r="I54" s="12">
        <v>10</v>
      </c>
      <c r="J54" s="14"/>
      <c r="K54" s="14">
        <v>82.64000000000001</v>
      </c>
      <c r="L54" s="14">
        <f t="shared" si="7"/>
        <v>82.64000000000001</v>
      </c>
      <c r="M54" s="12" t="s">
        <v>19</v>
      </c>
      <c r="N54" s="12"/>
    </row>
    <row r="55" spans="1:14" s="3" customFormat="1" ht="50.25" customHeight="1">
      <c r="A55" s="12">
        <v>52</v>
      </c>
      <c r="B55" s="12">
        <v>43</v>
      </c>
      <c r="C55" s="13" t="s">
        <v>28</v>
      </c>
      <c r="D55" s="13" t="s">
        <v>50</v>
      </c>
      <c r="E55" s="13" t="s">
        <v>52</v>
      </c>
      <c r="F55" s="12"/>
      <c r="G55" s="14"/>
      <c r="H55" s="12">
        <v>4</v>
      </c>
      <c r="I55" s="12">
        <v>8</v>
      </c>
      <c r="J55" s="14"/>
      <c r="K55" s="14">
        <v>80.93999999999998</v>
      </c>
      <c r="L55" s="14">
        <f t="shared" si="7"/>
        <v>80.93999999999998</v>
      </c>
      <c r="M55" s="12"/>
      <c r="N55" s="12"/>
    </row>
    <row r="56" spans="1:14" s="3" customFormat="1" ht="50.25" customHeight="1">
      <c r="A56" s="12">
        <v>53</v>
      </c>
      <c r="B56" s="12">
        <v>43</v>
      </c>
      <c r="C56" s="13" t="s">
        <v>28</v>
      </c>
      <c r="D56" s="13" t="s">
        <v>50</v>
      </c>
      <c r="E56" s="13" t="s">
        <v>52</v>
      </c>
      <c r="F56" s="12"/>
      <c r="G56" s="14"/>
      <c r="H56" s="12">
        <v>4</v>
      </c>
      <c r="I56" s="12">
        <v>18</v>
      </c>
      <c r="J56" s="14"/>
      <c r="K56" s="14">
        <v>80.78000000000002</v>
      </c>
      <c r="L56" s="14">
        <f t="shared" si="7"/>
        <v>80.78000000000002</v>
      </c>
      <c r="M56" s="12"/>
      <c r="N56" s="12"/>
    </row>
    <row r="57" spans="1:14" s="3" customFormat="1" ht="50.25" customHeight="1">
      <c r="A57" s="12">
        <v>54</v>
      </c>
      <c r="B57" s="12">
        <v>43</v>
      </c>
      <c r="C57" s="13" t="s">
        <v>28</v>
      </c>
      <c r="D57" s="13" t="s">
        <v>50</v>
      </c>
      <c r="E57" s="13" t="s">
        <v>52</v>
      </c>
      <c r="F57" s="12"/>
      <c r="G57" s="14"/>
      <c r="H57" s="12">
        <v>4</v>
      </c>
      <c r="I57" s="12">
        <v>7</v>
      </c>
      <c r="J57" s="14"/>
      <c r="K57" s="14">
        <v>78.62</v>
      </c>
      <c r="L57" s="14">
        <f t="shared" si="7"/>
        <v>78.62</v>
      </c>
      <c r="M57" s="12"/>
      <c r="N57" s="12"/>
    </row>
    <row r="58" spans="1:14" s="3" customFormat="1" ht="50.25" customHeight="1">
      <c r="A58" s="12">
        <v>55</v>
      </c>
      <c r="B58" s="12">
        <v>43</v>
      </c>
      <c r="C58" s="13" t="s">
        <v>28</v>
      </c>
      <c r="D58" s="13" t="s">
        <v>50</v>
      </c>
      <c r="E58" s="13" t="s">
        <v>52</v>
      </c>
      <c r="F58" s="12"/>
      <c r="G58" s="14"/>
      <c r="H58" s="12">
        <v>4</v>
      </c>
      <c r="I58" s="12" t="s">
        <v>26</v>
      </c>
      <c r="J58" s="14"/>
      <c r="K58" s="14"/>
      <c r="L58" s="14" t="s">
        <v>26</v>
      </c>
      <c r="M58" s="12"/>
      <c r="N58" s="12"/>
    </row>
    <row r="59" spans="1:14" s="3" customFormat="1" ht="50.25" customHeight="1">
      <c r="A59" s="12">
        <v>56</v>
      </c>
      <c r="B59" s="12">
        <v>44</v>
      </c>
      <c r="C59" s="13" t="s">
        <v>28</v>
      </c>
      <c r="D59" s="13" t="s">
        <v>53</v>
      </c>
      <c r="E59" s="13" t="s">
        <v>54</v>
      </c>
      <c r="F59" s="12"/>
      <c r="G59" s="14"/>
      <c r="H59" s="12">
        <v>2</v>
      </c>
      <c r="I59" s="12">
        <v>2</v>
      </c>
      <c r="J59" s="14">
        <v>83.98</v>
      </c>
      <c r="K59" s="14">
        <v>80.63999999999999</v>
      </c>
      <c r="L59" s="14">
        <f aca="true" t="shared" si="8" ref="L59:L62">(J59*50%)+(K59*50%)</f>
        <v>82.31</v>
      </c>
      <c r="M59" s="12" t="s">
        <v>19</v>
      </c>
      <c r="N59" s="12"/>
    </row>
    <row r="60" spans="1:14" s="3" customFormat="1" ht="50.25" customHeight="1">
      <c r="A60" s="12">
        <v>57</v>
      </c>
      <c r="B60" s="12">
        <v>44</v>
      </c>
      <c r="C60" s="13" t="s">
        <v>28</v>
      </c>
      <c r="D60" s="13" t="s">
        <v>53</v>
      </c>
      <c r="E60" s="13" t="s">
        <v>54</v>
      </c>
      <c r="F60" s="12"/>
      <c r="G60" s="14"/>
      <c r="H60" s="12">
        <v>2</v>
      </c>
      <c r="I60" s="12">
        <v>5</v>
      </c>
      <c r="J60" s="14">
        <v>80.89999999999999</v>
      </c>
      <c r="K60" s="14">
        <v>79.6</v>
      </c>
      <c r="L60" s="14">
        <f t="shared" si="8"/>
        <v>80.25</v>
      </c>
      <c r="M60" s="12"/>
      <c r="N60" s="12"/>
    </row>
    <row r="61" spans="1:14" s="3" customFormat="1" ht="50.25" customHeight="1">
      <c r="A61" s="12">
        <v>58</v>
      </c>
      <c r="B61" s="12">
        <v>44</v>
      </c>
      <c r="C61" s="13" t="s">
        <v>28</v>
      </c>
      <c r="D61" s="13" t="s">
        <v>53</v>
      </c>
      <c r="E61" s="13" t="s">
        <v>54</v>
      </c>
      <c r="F61" s="12"/>
      <c r="G61" s="14"/>
      <c r="H61" s="12">
        <v>2</v>
      </c>
      <c r="I61" s="12">
        <v>1</v>
      </c>
      <c r="J61" s="14">
        <v>79.4</v>
      </c>
      <c r="K61" s="14">
        <v>77.75999999999999</v>
      </c>
      <c r="L61" s="14">
        <f t="shared" si="8"/>
        <v>78.58</v>
      </c>
      <c r="M61" s="12"/>
      <c r="N61" s="12"/>
    </row>
    <row r="62" spans="1:14" s="3" customFormat="1" ht="50.25" customHeight="1">
      <c r="A62" s="12">
        <v>59</v>
      </c>
      <c r="B62" s="12">
        <v>44</v>
      </c>
      <c r="C62" s="13" t="s">
        <v>28</v>
      </c>
      <c r="D62" s="13" t="s">
        <v>53</v>
      </c>
      <c r="E62" s="13" t="s">
        <v>54</v>
      </c>
      <c r="F62" s="12"/>
      <c r="G62" s="14"/>
      <c r="H62" s="12">
        <v>2</v>
      </c>
      <c r="I62" s="12">
        <v>3</v>
      </c>
      <c r="J62" s="14">
        <v>77.37999999999998</v>
      </c>
      <c r="K62" s="14">
        <v>75.28</v>
      </c>
      <c r="L62" s="14">
        <f t="shared" si="8"/>
        <v>76.32999999999998</v>
      </c>
      <c r="M62" s="12"/>
      <c r="N62" s="12"/>
    </row>
    <row r="63" spans="1:14" s="3" customFormat="1" ht="50.25" customHeight="1">
      <c r="A63" s="12">
        <v>60</v>
      </c>
      <c r="B63" s="12">
        <v>44</v>
      </c>
      <c r="C63" s="13" t="s">
        <v>28</v>
      </c>
      <c r="D63" s="13" t="s">
        <v>53</v>
      </c>
      <c r="E63" s="13" t="s">
        <v>54</v>
      </c>
      <c r="F63" s="12"/>
      <c r="G63" s="14"/>
      <c r="H63" s="12">
        <v>2</v>
      </c>
      <c r="I63" s="12" t="s">
        <v>26</v>
      </c>
      <c r="J63" s="14"/>
      <c r="K63" s="14"/>
      <c r="L63" s="14" t="s">
        <v>26</v>
      </c>
      <c r="M63" s="12"/>
      <c r="N63" s="12"/>
    </row>
    <row r="64" spans="1:14" s="3" customFormat="1" ht="50.25" customHeight="1">
      <c r="A64" s="12">
        <v>61</v>
      </c>
      <c r="B64" s="12">
        <v>45</v>
      </c>
      <c r="C64" s="13" t="s">
        <v>28</v>
      </c>
      <c r="D64" s="13" t="s">
        <v>53</v>
      </c>
      <c r="E64" s="13" t="s">
        <v>55</v>
      </c>
      <c r="F64" s="12"/>
      <c r="G64" s="14"/>
      <c r="H64" s="12">
        <v>2</v>
      </c>
      <c r="I64" s="12">
        <v>6</v>
      </c>
      <c r="J64" s="14">
        <v>80.96</v>
      </c>
      <c r="K64" s="14">
        <v>80.55999999999999</v>
      </c>
      <c r="L64" s="14">
        <f>(J64*50%)+(K64*50%)</f>
        <v>80.75999999999999</v>
      </c>
      <c r="M64" s="12" t="s">
        <v>19</v>
      </c>
      <c r="N64" s="12" t="s">
        <v>35</v>
      </c>
    </row>
    <row r="65" spans="1:14" s="3" customFormat="1" ht="50.25" customHeight="1">
      <c r="A65" s="12">
        <v>62</v>
      </c>
      <c r="B65" s="12">
        <v>46</v>
      </c>
      <c r="C65" s="13" t="s">
        <v>28</v>
      </c>
      <c r="D65" s="13" t="s">
        <v>53</v>
      </c>
      <c r="E65" s="13" t="s">
        <v>56</v>
      </c>
      <c r="F65" s="12">
        <v>20238190603</v>
      </c>
      <c r="G65" s="14">
        <v>102</v>
      </c>
      <c r="H65" s="12">
        <v>2</v>
      </c>
      <c r="I65" s="12">
        <v>4</v>
      </c>
      <c r="J65" s="14">
        <v>84.36</v>
      </c>
      <c r="K65" s="14">
        <v>82.61999999999999</v>
      </c>
      <c r="L65" s="14">
        <f aca="true" t="shared" si="9" ref="L65:L67">((G65*2/3)*50%)+(J65*25%)+(K65*25%)</f>
        <v>75.745</v>
      </c>
      <c r="M65" s="12" t="s">
        <v>19</v>
      </c>
      <c r="N65" s="12"/>
    </row>
    <row r="66" spans="1:14" s="3" customFormat="1" ht="50.25" customHeight="1">
      <c r="A66" s="12">
        <v>63</v>
      </c>
      <c r="B66" s="12">
        <v>46</v>
      </c>
      <c r="C66" s="13" t="s">
        <v>28</v>
      </c>
      <c r="D66" s="13" t="s">
        <v>53</v>
      </c>
      <c r="E66" s="13" t="s">
        <v>56</v>
      </c>
      <c r="F66" s="12">
        <v>20238190604</v>
      </c>
      <c r="G66" s="14">
        <v>105</v>
      </c>
      <c r="H66" s="12">
        <v>2</v>
      </c>
      <c r="I66" s="12">
        <v>8</v>
      </c>
      <c r="J66" s="14">
        <v>81.76000000000002</v>
      </c>
      <c r="K66" s="14">
        <v>80.58</v>
      </c>
      <c r="L66" s="14">
        <f t="shared" si="9"/>
        <v>75.58500000000001</v>
      </c>
      <c r="M66" s="12"/>
      <c r="N66" s="12"/>
    </row>
    <row r="67" spans="1:14" s="3" customFormat="1" ht="50.25" customHeight="1">
      <c r="A67" s="12">
        <v>64</v>
      </c>
      <c r="B67" s="12">
        <v>46</v>
      </c>
      <c r="C67" s="13" t="s">
        <v>28</v>
      </c>
      <c r="D67" s="13" t="s">
        <v>53</v>
      </c>
      <c r="E67" s="13" t="s">
        <v>56</v>
      </c>
      <c r="F67" s="12">
        <v>20238190608</v>
      </c>
      <c r="G67" s="14">
        <v>100.5</v>
      </c>
      <c r="H67" s="12">
        <v>2</v>
      </c>
      <c r="I67" s="12">
        <v>7</v>
      </c>
      <c r="J67" s="14">
        <v>82.14</v>
      </c>
      <c r="K67" s="14">
        <v>79.58000000000001</v>
      </c>
      <c r="L67" s="14">
        <f t="shared" si="9"/>
        <v>73.93</v>
      </c>
      <c r="M67" s="12"/>
      <c r="N67" s="12"/>
    </row>
  </sheetData>
  <sheetProtection/>
  <autoFilter ref="A3:N67"/>
  <mergeCells count="1">
    <mergeCell ref="A2:N2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2020-11-20T09:12:00Z</dcterms:created>
  <dcterms:modified xsi:type="dcterms:W3CDTF">2023-08-21T00:59:33Z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  <property fmtid="{D5CDD505-2E9C-101B-9397-08002B2CF9AE}" pid="5" name="I">
    <vt:lpwstr>6B7B47367C1C4352A0205C8D96306C05_12</vt:lpwstr>
  </property>
</Properties>
</file>