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山区" sheetId="1" r:id="rId1"/>
  </sheets>
  <definedNames>
    <definedName name="_xlnm._FilterDatabase" localSheetId="0" hidden="1">'名山区'!$A$2:$K$107</definedName>
    <definedName name="_xlfn.COUNTIFS" hidden="1">#NAME?</definedName>
    <definedName name="_xlfn.RANK.EQ" hidden="1">#NAME?</definedName>
    <definedName name="_xlnm.Print_Titles" localSheetId="0">'名山区'!$1:$2</definedName>
  </definedNames>
  <calcPr fullCalcOnLoad="1"/>
</workbook>
</file>

<file path=xl/sharedStrings.xml><?xml version="1.0" encoding="utf-8"?>
<sst xmlns="http://schemas.openxmlformats.org/spreadsheetml/2006/main" count="368" uniqueCount="239">
  <si>
    <r>
      <t>雅安市名山区</t>
    </r>
    <r>
      <rPr>
        <b/>
        <sz val="14"/>
        <rFont val="Arial"/>
        <family val="2"/>
      </rPr>
      <t>2023</t>
    </r>
    <r>
      <rPr>
        <b/>
        <sz val="14"/>
        <rFont val="宋体"/>
        <family val="0"/>
      </rPr>
      <t>年上半年公开考试招聘学校教师总成绩及排名</t>
    </r>
  </si>
  <si>
    <t>姓名</t>
  </si>
  <si>
    <t>岗位编码</t>
  </si>
  <si>
    <t>准考证号</t>
  </si>
  <si>
    <t>笔试成绩</t>
  </si>
  <si>
    <t>笔试成绩折合</t>
  </si>
  <si>
    <t>面试成绩</t>
  </si>
  <si>
    <t>面试成绩折合</t>
  </si>
  <si>
    <t>总成绩</t>
  </si>
  <si>
    <t>排名</t>
  </si>
  <si>
    <t>备注</t>
  </si>
  <si>
    <t>郭琼</t>
  </si>
  <si>
    <t>23042001</t>
  </si>
  <si>
    <t>2222216010903</t>
  </si>
  <si>
    <t>罗润峰</t>
  </si>
  <si>
    <t>2222216010910</t>
  </si>
  <si>
    <t>杨惠</t>
  </si>
  <si>
    <t>2222216010907</t>
  </si>
  <si>
    <t>戴静萍</t>
  </si>
  <si>
    <t>2222216010905</t>
  </si>
  <si>
    <t>杨秋惠</t>
  </si>
  <si>
    <t>23042002</t>
  </si>
  <si>
    <t>2222216010917</t>
  </si>
  <si>
    <t>李娇娇</t>
  </si>
  <si>
    <t>2222216010924</t>
  </si>
  <si>
    <t>彭程</t>
  </si>
  <si>
    <t>2222216010912</t>
  </si>
  <si>
    <t>郑林丽</t>
  </si>
  <si>
    <t>2222216010914</t>
  </si>
  <si>
    <t>沈远慧</t>
  </si>
  <si>
    <t>2222216010918</t>
  </si>
  <si>
    <t>谢世琳</t>
  </si>
  <si>
    <t>23042003</t>
  </si>
  <si>
    <t>2222216011004</t>
  </si>
  <si>
    <t>吉鹏</t>
  </si>
  <si>
    <t>2222216011002</t>
  </si>
  <si>
    <t>冯益</t>
  </si>
  <si>
    <t>2222216010926</t>
  </si>
  <si>
    <t>李雯</t>
  </si>
  <si>
    <t>2222216011006</t>
  </si>
  <si>
    <t>罗姚坤</t>
  </si>
  <si>
    <t>2222216010929</t>
  </si>
  <si>
    <t>杨兴蕾</t>
  </si>
  <si>
    <t>2222216010930</t>
  </si>
  <si>
    <t>杨岱铖</t>
  </si>
  <si>
    <t>23042004</t>
  </si>
  <si>
    <t>2222216011021</t>
  </si>
  <si>
    <t>李佳洁</t>
  </si>
  <si>
    <t>2222216011016</t>
  </si>
  <si>
    <t>黎子徭</t>
  </si>
  <si>
    <t>2222216011022</t>
  </si>
  <si>
    <t>刘巍</t>
  </si>
  <si>
    <t>2222216011013</t>
  </si>
  <si>
    <t>陈虹良</t>
  </si>
  <si>
    <t>2222216011017</t>
  </si>
  <si>
    <t>赵思</t>
  </si>
  <si>
    <t>2222216011010</t>
  </si>
  <si>
    <t>袁露</t>
  </si>
  <si>
    <t>23042005</t>
  </si>
  <si>
    <t>2222216011121</t>
  </si>
  <si>
    <t>陈丽苹</t>
  </si>
  <si>
    <t>2222216011105</t>
  </si>
  <si>
    <t>潘会月</t>
  </si>
  <si>
    <t>2222216011106</t>
  </si>
  <si>
    <t>冉安妮</t>
  </si>
  <si>
    <t>2222216011025</t>
  </si>
  <si>
    <t>黄月红</t>
  </si>
  <si>
    <t>2222216011023</t>
  </si>
  <si>
    <t>杨玉莲</t>
  </si>
  <si>
    <t>2222216011024</t>
  </si>
  <si>
    <t>王新月</t>
  </si>
  <si>
    <t>2222216011108</t>
  </si>
  <si>
    <t>伍梦宇</t>
  </si>
  <si>
    <t>2222216011028</t>
  </si>
  <si>
    <t>陈爱</t>
  </si>
  <si>
    <t>2222216011109</t>
  </si>
  <si>
    <t>卢晓娜</t>
  </si>
  <si>
    <t>23042006</t>
  </si>
  <si>
    <t>2222216011129</t>
  </si>
  <si>
    <t>高文倩</t>
  </si>
  <si>
    <t>2222216011124</t>
  </si>
  <si>
    <t>刘洪梅</t>
  </si>
  <si>
    <t>2222216011123</t>
  </si>
  <si>
    <t>黄茜</t>
  </si>
  <si>
    <t>2222216011125</t>
  </si>
  <si>
    <t>谭浪</t>
  </si>
  <si>
    <t>2222216011126</t>
  </si>
  <si>
    <t>何启慧</t>
  </si>
  <si>
    <t>23042007</t>
  </si>
  <si>
    <t>2222216011304</t>
  </si>
  <si>
    <t>李恩典</t>
  </si>
  <si>
    <t>2222216011530</t>
  </si>
  <si>
    <t>王宇澳</t>
  </si>
  <si>
    <t>2222216011801</t>
  </si>
  <si>
    <t>张鉴瑞</t>
  </si>
  <si>
    <t>2222216011503</t>
  </si>
  <si>
    <t>代敏</t>
  </si>
  <si>
    <t>2222216011412</t>
  </si>
  <si>
    <t>王欢</t>
  </si>
  <si>
    <t>2222216011321</t>
  </si>
  <si>
    <t>苟洪成</t>
  </si>
  <si>
    <t>2222216011526</t>
  </si>
  <si>
    <t>李孟耀</t>
  </si>
  <si>
    <t>2222216011725</t>
  </si>
  <si>
    <t>李震泽</t>
  </si>
  <si>
    <t>2222216011708</t>
  </si>
  <si>
    <t>曹俊</t>
  </si>
  <si>
    <t>2222216011317</t>
  </si>
  <si>
    <t>刘俊成</t>
  </si>
  <si>
    <t>2222216011513</t>
  </si>
  <si>
    <t>高茂环</t>
  </si>
  <si>
    <t>2222216011706</t>
  </si>
  <si>
    <t>周豫天</t>
  </si>
  <si>
    <t>2222216011702</t>
  </si>
  <si>
    <t>殷爱红</t>
  </si>
  <si>
    <t>2222216011716</t>
  </si>
  <si>
    <t>宋磊</t>
  </si>
  <si>
    <t>2222216011721</t>
  </si>
  <si>
    <t>姚云莹</t>
  </si>
  <si>
    <t>23042008</t>
  </si>
  <si>
    <t>2222216011905</t>
  </si>
  <si>
    <t>李林欣</t>
  </si>
  <si>
    <t>2222216011912</t>
  </si>
  <si>
    <t>牟芊芊</t>
  </si>
  <si>
    <t>2222216011920</t>
  </si>
  <si>
    <t>吴世丹</t>
  </si>
  <si>
    <t>2222216011805</t>
  </si>
  <si>
    <t>毛彦宁</t>
  </si>
  <si>
    <t>2222216011918</t>
  </si>
  <si>
    <t>范雪雨</t>
  </si>
  <si>
    <t>2222216011928</t>
  </si>
  <si>
    <t>董芯茹</t>
  </si>
  <si>
    <t>2222216011909</t>
  </si>
  <si>
    <t>席彩萍</t>
  </si>
  <si>
    <t>2222216011819</t>
  </si>
  <si>
    <t>郑琰羽</t>
  </si>
  <si>
    <t>2222216011925</t>
  </si>
  <si>
    <t>韩长芳</t>
  </si>
  <si>
    <t>2222216011917</t>
  </si>
  <si>
    <t>骆玉筱</t>
  </si>
  <si>
    <t>2222216012023</t>
  </si>
  <si>
    <t>杨燕红</t>
  </si>
  <si>
    <t>2222216011827</t>
  </si>
  <si>
    <t>刘雪</t>
  </si>
  <si>
    <t>23042009</t>
  </si>
  <si>
    <t>2222216012409</t>
  </si>
  <si>
    <t>王雪莲</t>
  </si>
  <si>
    <t>2222216012303</t>
  </si>
  <si>
    <t>柏雪颖</t>
  </si>
  <si>
    <t>2222216012425</t>
  </si>
  <si>
    <t>刘汇汶</t>
  </si>
  <si>
    <t>2222216013011</t>
  </si>
  <si>
    <t>孔文</t>
  </si>
  <si>
    <t>2222216013003</t>
  </si>
  <si>
    <t>何锐</t>
  </si>
  <si>
    <t>2222216012406</t>
  </si>
  <si>
    <t>李智惠</t>
  </si>
  <si>
    <t>2222216012608</t>
  </si>
  <si>
    <t>刘青平</t>
  </si>
  <si>
    <t>2222216012108</t>
  </si>
  <si>
    <t>张璐璐</t>
  </si>
  <si>
    <t>2222216012224</t>
  </si>
  <si>
    <t>罗宇馨</t>
  </si>
  <si>
    <t>2222216012628</t>
  </si>
  <si>
    <t>余城茹</t>
  </si>
  <si>
    <t>2222216012802</t>
  </si>
  <si>
    <t>孙紫嫣</t>
  </si>
  <si>
    <t>2222216012215</t>
  </si>
  <si>
    <t>杨茗惠</t>
  </si>
  <si>
    <t>2222216012211</t>
  </si>
  <si>
    <t>陈禧睿</t>
  </si>
  <si>
    <t>2222216012122</t>
  </si>
  <si>
    <t>高凤君</t>
  </si>
  <si>
    <t>2222216012711</t>
  </si>
  <si>
    <t>乐林莉</t>
  </si>
  <si>
    <t>2222216012807</t>
  </si>
  <si>
    <t>李明瑶</t>
  </si>
  <si>
    <t>23042010</t>
  </si>
  <si>
    <t>2222216013725</t>
  </si>
  <si>
    <t>王志文</t>
  </si>
  <si>
    <t>2222216013517</t>
  </si>
  <si>
    <t>陈欢</t>
  </si>
  <si>
    <t>2222216013316</t>
  </si>
  <si>
    <t>朱敏婕</t>
  </si>
  <si>
    <t>2222216013114</t>
  </si>
  <si>
    <t>王曼婷</t>
  </si>
  <si>
    <t>2222216013209</t>
  </si>
  <si>
    <t>宋冬梅</t>
  </si>
  <si>
    <t>2222216013210</t>
  </si>
  <si>
    <t>高思媛</t>
  </si>
  <si>
    <t>2222216013229</t>
  </si>
  <si>
    <t>罗容</t>
  </si>
  <si>
    <t>2222216013107</t>
  </si>
  <si>
    <t>李勤</t>
  </si>
  <si>
    <t>2222216013109</t>
  </si>
  <si>
    <t>吴德智</t>
  </si>
  <si>
    <t>2222216013304</t>
  </si>
  <si>
    <t>郑思情</t>
  </si>
  <si>
    <t>2222216013317</t>
  </si>
  <si>
    <t>彭杨洋</t>
  </si>
  <si>
    <t>2222216013408</t>
  </si>
  <si>
    <t>杨桃</t>
  </si>
  <si>
    <t>2222216013401</t>
  </si>
  <si>
    <t>吴迪</t>
  </si>
  <si>
    <t>2222216013106</t>
  </si>
  <si>
    <t>魏思逸</t>
  </si>
  <si>
    <t>2222216013816</t>
  </si>
  <si>
    <t>金秋雪</t>
  </si>
  <si>
    <t>23042011</t>
  </si>
  <si>
    <t>2222216014001</t>
  </si>
  <si>
    <t>高莲</t>
  </si>
  <si>
    <t>2222216013920</t>
  </si>
  <si>
    <t>李一轩</t>
  </si>
  <si>
    <t>2222216013912</t>
  </si>
  <si>
    <t>刘星辰</t>
  </si>
  <si>
    <t>2222216013922</t>
  </si>
  <si>
    <t>高洪婷</t>
  </si>
  <si>
    <t>2222216013909</t>
  </si>
  <si>
    <t>陈钰璇</t>
  </si>
  <si>
    <t>2222216013915</t>
  </si>
  <si>
    <t>高燕</t>
  </si>
  <si>
    <t>23042012</t>
  </si>
  <si>
    <t>2222216020107</t>
  </si>
  <si>
    <t>钟仁江</t>
  </si>
  <si>
    <t>2222216020106</t>
  </si>
  <si>
    <t>杨吉凤</t>
  </si>
  <si>
    <t>2222216014008</t>
  </si>
  <si>
    <t>李长益</t>
  </si>
  <si>
    <t>2222216014016</t>
  </si>
  <si>
    <t>高丽</t>
  </si>
  <si>
    <t>2222216014027</t>
  </si>
  <si>
    <t>王珊</t>
  </si>
  <si>
    <t>2222216014020</t>
  </si>
  <si>
    <t>是否进入体检</t>
  </si>
  <si>
    <t>缺考</t>
  </si>
  <si>
    <t>是</t>
  </si>
  <si>
    <t>是</t>
  </si>
  <si>
    <t>是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</si>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</sst>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7"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SheetLayoutView="100" workbookViewId="0" topLeftCell="A1">
      <selection activeCell="O25" sqref="O25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3" width="14.421875" style="1" customWidth="1"/>
    <col min="4" max="5" width="9.140625" style="1" customWidth="1"/>
    <col min="6" max="6" width="9.140625" style="2" customWidth="1"/>
    <col min="7" max="7" width="9.140625" style="1" customWidth="1"/>
    <col min="8" max="8" width="8.421875" style="1" customWidth="1"/>
    <col min="9" max="10" width="6.28125" style="1" customWidth="1"/>
    <col min="11" max="11" width="6.8515625" style="1" customWidth="1"/>
    <col min="12" max="16384" width="9.140625" style="1" customWidth="1"/>
  </cols>
  <sheetData>
    <row r="1" spans="1:11" ht="27" customHeight="1">
      <c r="A1" s="12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2"/>
    </row>
    <row r="2" spans="1:11" ht="24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233</v>
      </c>
      <c r="K2" s="3" t="s">
        <v>10</v>
      </c>
    </row>
    <row r="3" spans="1:11" ht="12.75">
      <c r="A3" s="5" t="s">
        <v>11</v>
      </c>
      <c r="B3" s="5" t="s">
        <v>12</v>
      </c>
      <c r="C3" s="5" t="s">
        <v>13</v>
      </c>
      <c r="D3" s="4">
        <v>71.5</v>
      </c>
      <c r="E3" s="4">
        <f>ROUND(D3*0.5,2)</f>
        <v>35.75</v>
      </c>
      <c r="F3" s="4">
        <v>79.3</v>
      </c>
      <c r="G3" s="4">
        <f>ROUND(F3*0.5,2)</f>
        <v>39.65</v>
      </c>
      <c r="H3" s="4">
        <f>G3+E3</f>
        <v>75.4</v>
      </c>
      <c r="I3" s="4">
        <f>_xlfn.RANK.EQ(H3,$H$3:$H$6)</f>
        <v>1</v>
      </c>
      <c r="J3" s="3" t="s">
        <v>235</v>
      </c>
      <c r="K3" s="3"/>
    </row>
    <row r="4" spans="1:11" ht="12.75">
      <c r="A4" s="5" t="s">
        <v>16</v>
      </c>
      <c r="B4" s="5" t="s">
        <v>12</v>
      </c>
      <c r="C4" s="5" t="s">
        <v>17</v>
      </c>
      <c r="D4" s="4">
        <v>67.5</v>
      </c>
      <c r="E4" s="4">
        <f>ROUND(D4*0.5,2)</f>
        <v>33.75</v>
      </c>
      <c r="F4" s="4">
        <v>82.7</v>
      </c>
      <c r="G4" s="4">
        <f>ROUND(F4*0.5,2)</f>
        <v>41.35</v>
      </c>
      <c r="H4" s="4">
        <f>G4+E4</f>
        <v>75.1</v>
      </c>
      <c r="I4" s="4">
        <f>_xlfn.RANK.EQ(H4,$H$3:$H$6)</f>
        <v>2</v>
      </c>
      <c r="J4" s="3" t="s">
        <v>236</v>
      </c>
      <c r="K4" s="3"/>
    </row>
    <row r="5" spans="1:11" ht="12.75">
      <c r="A5" s="5" t="s">
        <v>18</v>
      </c>
      <c r="B5" s="5" t="s">
        <v>12</v>
      </c>
      <c r="C5" s="5" t="s">
        <v>19</v>
      </c>
      <c r="D5" s="4">
        <v>64.75</v>
      </c>
      <c r="E5" s="4">
        <f>ROUND(D5*0.5,2)</f>
        <v>32.38</v>
      </c>
      <c r="F5" s="4">
        <v>80.1</v>
      </c>
      <c r="G5" s="4">
        <f>ROUND(F5*0.5,2)</f>
        <v>40.05</v>
      </c>
      <c r="H5" s="4">
        <f>G5+E5</f>
        <v>72.43</v>
      </c>
      <c r="I5" s="4">
        <f>_xlfn.RANK.EQ(H5,$H$3:$H$6)</f>
        <v>3</v>
      </c>
      <c r="J5" s="4"/>
      <c r="K5" s="3"/>
    </row>
    <row r="6" spans="1:11" ht="13.5" thickBot="1">
      <c r="A6" s="8" t="s">
        <v>14</v>
      </c>
      <c r="B6" s="8" t="s">
        <v>12</v>
      </c>
      <c r="C6" s="8" t="s">
        <v>15</v>
      </c>
      <c r="D6" s="9">
        <v>68.75</v>
      </c>
      <c r="E6" s="9">
        <f>ROUND(D6*0.5,2)</f>
        <v>34.38</v>
      </c>
      <c r="F6" s="9">
        <v>73.5</v>
      </c>
      <c r="G6" s="9">
        <f>ROUND(F6*0.5,2)</f>
        <v>36.75</v>
      </c>
      <c r="H6" s="9">
        <f>G6+E6</f>
        <v>71.13</v>
      </c>
      <c r="I6" s="9">
        <f>_xlfn.RANK.EQ(H6,$H$3:$H$6)</f>
        <v>4</v>
      </c>
      <c r="J6" s="9"/>
      <c r="K6" s="10"/>
    </row>
    <row r="7" spans="1:11" ht="13.5" thickTop="1">
      <c r="A7" s="17" t="s">
        <v>23</v>
      </c>
      <c r="B7" s="17" t="s">
        <v>21</v>
      </c>
      <c r="C7" s="17" t="s">
        <v>24</v>
      </c>
      <c r="D7" s="18">
        <v>73.75</v>
      </c>
      <c r="E7" s="18">
        <f>ROUND(D7*0.5,2)</f>
        <v>36.88</v>
      </c>
      <c r="F7" s="18">
        <v>85.6</v>
      </c>
      <c r="G7" s="18">
        <f>ROUND(F7*0.5,2)</f>
        <v>42.8</v>
      </c>
      <c r="H7" s="18">
        <f>G7+E7</f>
        <v>79.68</v>
      </c>
      <c r="I7" s="18">
        <f>_xlfn.RANK.EQ(H7,$H$7:$H$11)</f>
        <v>1</v>
      </c>
      <c r="J7" s="19" t="s">
        <v>236</v>
      </c>
      <c r="K7" s="19"/>
    </row>
    <row r="8" spans="1:11" ht="12.75">
      <c r="A8" s="5" t="s">
        <v>20</v>
      </c>
      <c r="B8" s="5" t="s">
        <v>21</v>
      </c>
      <c r="C8" s="5" t="s">
        <v>22</v>
      </c>
      <c r="D8" s="4">
        <v>74.75</v>
      </c>
      <c r="E8" s="4">
        <f>ROUND(D8*0.5,2)</f>
        <v>37.38</v>
      </c>
      <c r="F8" s="4">
        <v>81.9</v>
      </c>
      <c r="G8" s="4">
        <f>ROUND(F8*0.5,2)</f>
        <v>40.95</v>
      </c>
      <c r="H8" s="4">
        <f>G8+E8</f>
        <v>78.33000000000001</v>
      </c>
      <c r="I8" s="4">
        <f>_xlfn.RANK.EQ(H8,$H$7:$H$11)</f>
        <v>2</v>
      </c>
      <c r="J8" s="3" t="s">
        <v>236</v>
      </c>
      <c r="K8" s="3"/>
    </row>
    <row r="9" spans="1:11" ht="12.75">
      <c r="A9" s="5" t="s">
        <v>27</v>
      </c>
      <c r="B9" s="5" t="s">
        <v>21</v>
      </c>
      <c r="C9" s="5" t="s">
        <v>28</v>
      </c>
      <c r="D9" s="4">
        <v>68.5</v>
      </c>
      <c r="E9" s="4">
        <f>ROUND(D9*0.5,2)</f>
        <v>34.25</v>
      </c>
      <c r="F9" s="4">
        <v>82.3</v>
      </c>
      <c r="G9" s="4">
        <f>ROUND(F9*0.5,2)</f>
        <v>41.15</v>
      </c>
      <c r="H9" s="4">
        <f>G9+E9</f>
        <v>75.4</v>
      </c>
      <c r="I9" s="4">
        <f>_xlfn.RANK.EQ(H9,$H$7:$H$11)</f>
        <v>3</v>
      </c>
      <c r="J9" s="4"/>
      <c r="K9" s="3"/>
    </row>
    <row r="10" spans="1:11" ht="12.75">
      <c r="A10" s="5" t="s">
        <v>29</v>
      </c>
      <c r="B10" s="5" t="s">
        <v>21</v>
      </c>
      <c r="C10" s="5" t="s">
        <v>30</v>
      </c>
      <c r="D10" s="4">
        <v>64.25</v>
      </c>
      <c r="E10" s="4">
        <f>ROUND(D10*0.5,2)</f>
        <v>32.13</v>
      </c>
      <c r="F10" s="4">
        <v>83.7</v>
      </c>
      <c r="G10" s="4">
        <f>ROUND(F10*0.5,2)</f>
        <v>41.85</v>
      </c>
      <c r="H10" s="4">
        <f>G10+E10</f>
        <v>73.98</v>
      </c>
      <c r="I10" s="4">
        <f>_xlfn.RANK.EQ(H10,$H$7:$H$11)</f>
        <v>4</v>
      </c>
      <c r="J10" s="4"/>
      <c r="K10" s="3"/>
    </row>
    <row r="11" spans="1:11" ht="13.5" thickBot="1">
      <c r="A11" s="14" t="s">
        <v>25</v>
      </c>
      <c r="B11" s="14" t="s">
        <v>21</v>
      </c>
      <c r="C11" s="14" t="s">
        <v>26</v>
      </c>
      <c r="D11" s="15">
        <v>71</v>
      </c>
      <c r="E11" s="15">
        <f>ROUND(D11*0.5,2)</f>
        <v>35.5</v>
      </c>
      <c r="F11" s="15">
        <v>0</v>
      </c>
      <c r="G11" s="15">
        <f>ROUND(F11*0.5,2)</f>
        <v>0</v>
      </c>
      <c r="H11" s="15">
        <f>G11+E11</f>
        <v>35.5</v>
      </c>
      <c r="I11" s="15"/>
      <c r="J11" s="15"/>
      <c r="K11" s="16" t="s">
        <v>234</v>
      </c>
    </row>
    <row r="12" spans="1:11" ht="13.5" thickTop="1">
      <c r="A12" s="6" t="s">
        <v>34</v>
      </c>
      <c r="B12" s="6" t="s">
        <v>32</v>
      </c>
      <c r="C12" s="6" t="s">
        <v>35</v>
      </c>
      <c r="D12" s="7">
        <v>65</v>
      </c>
      <c r="E12" s="7">
        <f>ROUND(D12*0.5,2)</f>
        <v>32.5</v>
      </c>
      <c r="F12" s="7">
        <v>87.3</v>
      </c>
      <c r="G12" s="7">
        <f>ROUND(F12*0.5,2)</f>
        <v>43.65</v>
      </c>
      <c r="H12" s="7">
        <f>G12+E12</f>
        <v>76.15</v>
      </c>
      <c r="I12" s="7">
        <f>_xlfn.RANK.EQ(H12,$H$12:$H$17)</f>
        <v>1</v>
      </c>
      <c r="J12" s="11" t="s">
        <v>236</v>
      </c>
      <c r="K12" s="11"/>
    </row>
    <row r="13" spans="1:11" ht="12.75">
      <c r="A13" s="5" t="s">
        <v>38</v>
      </c>
      <c r="B13" s="5" t="s">
        <v>32</v>
      </c>
      <c r="C13" s="5" t="s">
        <v>39</v>
      </c>
      <c r="D13" s="4">
        <v>63.75</v>
      </c>
      <c r="E13" s="4">
        <f>ROUND(D13*0.5,2)</f>
        <v>31.88</v>
      </c>
      <c r="F13" s="4">
        <v>87.14</v>
      </c>
      <c r="G13" s="4">
        <f>ROUND(F13*0.5,2)</f>
        <v>43.57</v>
      </c>
      <c r="H13" s="4">
        <f>G13+E13</f>
        <v>75.45</v>
      </c>
      <c r="I13" s="4">
        <f>_xlfn.RANK.EQ(H13,$H$12:$H$17)</f>
        <v>2</v>
      </c>
      <c r="J13" s="3" t="s">
        <v>236</v>
      </c>
      <c r="K13" s="3"/>
    </row>
    <row r="14" spans="1:11" ht="12.75">
      <c r="A14" s="5" t="s">
        <v>31</v>
      </c>
      <c r="B14" s="5" t="s">
        <v>32</v>
      </c>
      <c r="C14" s="5" t="s">
        <v>33</v>
      </c>
      <c r="D14" s="4">
        <v>65.25</v>
      </c>
      <c r="E14" s="4">
        <f>ROUND(D14*0.5,2)</f>
        <v>32.63</v>
      </c>
      <c r="F14" s="4">
        <v>84.06</v>
      </c>
      <c r="G14" s="4">
        <f>ROUND(F14*0.5,2)</f>
        <v>42.03</v>
      </c>
      <c r="H14" s="4">
        <f>G14+E14</f>
        <v>74.66</v>
      </c>
      <c r="I14" s="4">
        <f>_xlfn.RANK.EQ(H14,$H$12:$H$17)</f>
        <v>3</v>
      </c>
      <c r="J14" s="4"/>
      <c r="K14" s="3"/>
    </row>
    <row r="15" spans="1:11" ht="12.75">
      <c r="A15" s="5" t="s">
        <v>36</v>
      </c>
      <c r="B15" s="5" t="s">
        <v>32</v>
      </c>
      <c r="C15" s="5" t="s">
        <v>37</v>
      </c>
      <c r="D15" s="4">
        <v>64</v>
      </c>
      <c r="E15" s="4">
        <f>ROUND(D15*0.5,2)</f>
        <v>32</v>
      </c>
      <c r="F15" s="4">
        <v>81.8</v>
      </c>
      <c r="G15" s="4">
        <f>ROUND(F15*0.5,2)</f>
        <v>40.9</v>
      </c>
      <c r="H15" s="4">
        <f>G15+E15</f>
        <v>72.9</v>
      </c>
      <c r="I15" s="4">
        <f>_xlfn.RANK.EQ(H15,$H$12:$H$17)</f>
        <v>4</v>
      </c>
      <c r="J15" s="4"/>
      <c r="K15" s="3"/>
    </row>
    <row r="16" spans="1:11" ht="12.75">
      <c r="A16" s="5" t="s">
        <v>40</v>
      </c>
      <c r="B16" s="5" t="s">
        <v>32</v>
      </c>
      <c r="C16" s="5" t="s">
        <v>41</v>
      </c>
      <c r="D16" s="4">
        <v>63</v>
      </c>
      <c r="E16" s="4">
        <f>ROUND(D16*0.5,2)</f>
        <v>31.5</v>
      </c>
      <c r="F16" s="4">
        <v>82.28</v>
      </c>
      <c r="G16" s="4">
        <f>ROUND(F16*0.5,2)</f>
        <v>41.14</v>
      </c>
      <c r="H16" s="4">
        <f>G16+E16</f>
        <v>72.64</v>
      </c>
      <c r="I16" s="4">
        <f>_xlfn.RANK.EQ(H16,$H$12:$H$17)</f>
        <v>5</v>
      </c>
      <c r="J16" s="4"/>
      <c r="K16" s="3"/>
    </row>
    <row r="17" spans="1:11" ht="13.5" thickBot="1">
      <c r="A17" s="8" t="s">
        <v>42</v>
      </c>
      <c r="B17" s="8" t="s">
        <v>32</v>
      </c>
      <c r="C17" s="8" t="s">
        <v>43</v>
      </c>
      <c r="D17" s="9">
        <v>60</v>
      </c>
      <c r="E17" s="9">
        <f>ROUND(D17*0.5,2)</f>
        <v>30</v>
      </c>
      <c r="F17" s="9">
        <v>83.5</v>
      </c>
      <c r="G17" s="9">
        <f>ROUND(F17*0.5,2)</f>
        <v>41.75</v>
      </c>
      <c r="H17" s="9">
        <f>G17+E17</f>
        <v>71.75</v>
      </c>
      <c r="I17" s="9">
        <f>_xlfn.RANK.EQ(H17,$H$12:$H$17)</f>
        <v>6</v>
      </c>
      <c r="J17" s="9"/>
      <c r="K17" s="10"/>
    </row>
    <row r="18" spans="1:11" ht="13.5" thickTop="1">
      <c r="A18" s="17" t="s">
        <v>47</v>
      </c>
      <c r="B18" s="17" t="s">
        <v>45</v>
      </c>
      <c r="C18" s="17" t="s">
        <v>48</v>
      </c>
      <c r="D18" s="18">
        <v>68.5</v>
      </c>
      <c r="E18" s="18">
        <f>ROUND(D18*0.5,2)</f>
        <v>34.25</v>
      </c>
      <c r="F18" s="18">
        <v>83.7</v>
      </c>
      <c r="G18" s="18">
        <f>ROUND(F18*0.5,2)</f>
        <v>41.85</v>
      </c>
      <c r="H18" s="18">
        <f>G18+E18</f>
        <v>76.1</v>
      </c>
      <c r="I18" s="18">
        <f>_xlfn.RANK.EQ(H18,$H$18:$H$23)</f>
        <v>1</v>
      </c>
      <c r="J18" s="19" t="s">
        <v>236</v>
      </c>
      <c r="K18" s="19"/>
    </row>
    <row r="19" spans="1:11" ht="12.75">
      <c r="A19" s="5" t="s">
        <v>49</v>
      </c>
      <c r="B19" s="5" t="s">
        <v>45</v>
      </c>
      <c r="C19" s="5" t="s">
        <v>50</v>
      </c>
      <c r="D19" s="4">
        <v>66.5</v>
      </c>
      <c r="E19" s="4">
        <f>ROUND(D19*0.5,2)</f>
        <v>33.25</v>
      </c>
      <c r="F19" s="4">
        <v>84.76</v>
      </c>
      <c r="G19" s="4">
        <f>ROUND(F19*0.5,2)</f>
        <v>42.38</v>
      </c>
      <c r="H19" s="4">
        <f>G19+E19</f>
        <v>75.63</v>
      </c>
      <c r="I19" s="4">
        <f>_xlfn.RANK.EQ(H19,$H$18:$H$23)</f>
        <v>2</v>
      </c>
      <c r="J19" s="3" t="s">
        <v>236</v>
      </c>
      <c r="K19" s="3"/>
    </row>
    <row r="20" spans="1:11" ht="12.75">
      <c r="A20" s="5" t="s">
        <v>53</v>
      </c>
      <c r="B20" s="5" t="s">
        <v>45</v>
      </c>
      <c r="C20" s="5" t="s">
        <v>54</v>
      </c>
      <c r="D20" s="4">
        <v>64.5</v>
      </c>
      <c r="E20" s="4">
        <f>ROUND(D20*0.5,2)</f>
        <v>32.25</v>
      </c>
      <c r="F20" s="4">
        <v>83.22</v>
      </c>
      <c r="G20" s="4">
        <f>ROUND(F20*0.5,2)</f>
        <v>41.61</v>
      </c>
      <c r="H20" s="4">
        <f>G20+E20</f>
        <v>73.86</v>
      </c>
      <c r="I20" s="4">
        <f>_xlfn.RANK.EQ(H20,$H$18:$H$23)</f>
        <v>3</v>
      </c>
      <c r="J20" s="4"/>
      <c r="K20" s="3"/>
    </row>
    <row r="21" spans="1:11" ht="12.75">
      <c r="A21" s="5" t="s">
        <v>55</v>
      </c>
      <c r="B21" s="5" t="s">
        <v>45</v>
      </c>
      <c r="C21" s="5" t="s">
        <v>56</v>
      </c>
      <c r="D21" s="4">
        <v>61.75</v>
      </c>
      <c r="E21" s="4">
        <f>ROUND(D21*0.5,2)</f>
        <v>30.88</v>
      </c>
      <c r="F21" s="4">
        <v>77.8</v>
      </c>
      <c r="G21" s="4">
        <f>ROUND(F21*0.5,2)</f>
        <v>38.9</v>
      </c>
      <c r="H21" s="4">
        <f>G21+E21</f>
        <v>69.78</v>
      </c>
      <c r="I21" s="4">
        <f>_xlfn.RANK.EQ(H21,$H$18:$H$23)</f>
        <v>4</v>
      </c>
      <c r="J21" s="4"/>
      <c r="K21" s="3"/>
    </row>
    <row r="22" spans="1:11" ht="12.75">
      <c r="A22" s="5" t="s">
        <v>44</v>
      </c>
      <c r="B22" s="5" t="s">
        <v>45</v>
      </c>
      <c r="C22" s="5" t="s">
        <v>46</v>
      </c>
      <c r="D22" s="4">
        <v>73.75</v>
      </c>
      <c r="E22" s="4">
        <f>ROUND(D22*0.5,2)</f>
        <v>36.88</v>
      </c>
      <c r="F22" s="4">
        <v>0</v>
      </c>
      <c r="G22" s="4">
        <f>ROUND(F22*0.5,2)</f>
        <v>0</v>
      </c>
      <c r="H22" s="4">
        <f>G22+E22</f>
        <v>36.88</v>
      </c>
      <c r="I22" s="4"/>
      <c r="J22" s="4"/>
      <c r="K22" s="3" t="s">
        <v>234</v>
      </c>
    </row>
    <row r="23" spans="1:11" ht="13.5" thickBot="1">
      <c r="A23" s="14" t="s">
        <v>51</v>
      </c>
      <c r="B23" s="14" t="s">
        <v>45</v>
      </c>
      <c r="C23" s="14" t="s">
        <v>52</v>
      </c>
      <c r="D23" s="15">
        <v>65</v>
      </c>
      <c r="E23" s="15">
        <f>ROUND(D23*0.5,2)</f>
        <v>32.5</v>
      </c>
      <c r="F23" s="15">
        <v>0</v>
      </c>
      <c r="G23" s="15">
        <f>ROUND(F23*0.5,2)</f>
        <v>0</v>
      </c>
      <c r="H23" s="15">
        <f>G23+E23</f>
        <v>32.5</v>
      </c>
      <c r="I23" s="15"/>
      <c r="J23" s="15"/>
      <c r="K23" s="16" t="s">
        <v>234</v>
      </c>
    </row>
    <row r="24" spans="1:11" ht="13.5" thickTop="1">
      <c r="A24" s="6" t="s">
        <v>62</v>
      </c>
      <c r="B24" s="6" t="s">
        <v>58</v>
      </c>
      <c r="C24" s="6" t="s">
        <v>63</v>
      </c>
      <c r="D24" s="7">
        <v>68.75</v>
      </c>
      <c r="E24" s="7">
        <f>ROUND(D24*0.5,2)</f>
        <v>34.38</v>
      </c>
      <c r="F24" s="7">
        <v>88.8</v>
      </c>
      <c r="G24" s="7">
        <f>ROUND(F24*0.5,2)</f>
        <v>44.4</v>
      </c>
      <c r="H24" s="7">
        <f>G24+E24</f>
        <v>78.78</v>
      </c>
      <c r="I24" s="7">
        <f>_xlfn.RANK.EQ(H24,$H$24:$H$32)</f>
        <v>1</v>
      </c>
      <c r="J24" s="11" t="s">
        <v>236</v>
      </c>
      <c r="K24" s="11"/>
    </row>
    <row r="25" spans="1:11" ht="12.75">
      <c r="A25" s="5" t="s">
        <v>57</v>
      </c>
      <c r="B25" s="5" t="s">
        <v>58</v>
      </c>
      <c r="C25" s="5" t="s">
        <v>59</v>
      </c>
      <c r="D25" s="4">
        <v>71</v>
      </c>
      <c r="E25" s="4">
        <f>ROUND(D25*0.5,2)</f>
        <v>35.5</v>
      </c>
      <c r="F25" s="4">
        <v>84.8</v>
      </c>
      <c r="G25" s="4">
        <f>ROUND(F25*0.5,2)</f>
        <v>42.4</v>
      </c>
      <c r="H25" s="4">
        <f>G25+E25</f>
        <v>77.9</v>
      </c>
      <c r="I25" s="4">
        <f>_xlfn.RANK.EQ(H25,$H$24:$H$32)</f>
        <v>2</v>
      </c>
      <c r="J25" s="3" t="s">
        <v>236</v>
      </c>
      <c r="K25" s="3"/>
    </row>
    <row r="26" spans="1:11" ht="12.75">
      <c r="A26" s="5" t="s">
        <v>60</v>
      </c>
      <c r="B26" s="5" t="s">
        <v>58</v>
      </c>
      <c r="C26" s="5" t="s">
        <v>61</v>
      </c>
      <c r="D26" s="4">
        <v>69.75</v>
      </c>
      <c r="E26" s="4">
        <f>ROUND(D26*0.5,2)</f>
        <v>34.88</v>
      </c>
      <c r="F26" s="4">
        <v>83.2</v>
      </c>
      <c r="G26" s="4">
        <f>ROUND(F26*0.5,2)</f>
        <v>41.6</v>
      </c>
      <c r="H26" s="4">
        <f>G26+E26</f>
        <v>76.48</v>
      </c>
      <c r="I26" s="4">
        <f aca="true" t="shared" si="0" ref="I26:I32">_xlfn.RANK.EQ(H26,$H$24:$H$32)</f>
        <v>3</v>
      </c>
      <c r="J26" s="3" t="s">
        <v>236</v>
      </c>
      <c r="K26" s="3"/>
    </row>
    <row r="27" spans="1:11" ht="12.75">
      <c r="A27" s="5" t="s">
        <v>64</v>
      </c>
      <c r="B27" s="5" t="s">
        <v>58</v>
      </c>
      <c r="C27" s="5" t="s">
        <v>65</v>
      </c>
      <c r="D27" s="4">
        <v>68.25</v>
      </c>
      <c r="E27" s="4">
        <f>ROUND(D27*0.5,2)</f>
        <v>34.13</v>
      </c>
      <c r="F27" s="4">
        <v>84.2</v>
      </c>
      <c r="G27" s="4">
        <f>ROUND(F27*0.5,2)</f>
        <v>42.1</v>
      </c>
      <c r="H27" s="4">
        <f>G27+E27</f>
        <v>76.23</v>
      </c>
      <c r="I27" s="4">
        <f t="shared" si="0"/>
        <v>4</v>
      </c>
      <c r="J27" s="4"/>
      <c r="K27" s="3"/>
    </row>
    <row r="28" spans="1:11" ht="12.75">
      <c r="A28" s="5" t="s">
        <v>72</v>
      </c>
      <c r="B28" s="5" t="s">
        <v>58</v>
      </c>
      <c r="C28" s="5" t="s">
        <v>73</v>
      </c>
      <c r="D28" s="4">
        <v>66.25</v>
      </c>
      <c r="E28" s="4">
        <f>ROUND(D28*0.5,2)</f>
        <v>33.13</v>
      </c>
      <c r="F28" s="4">
        <v>85.8</v>
      </c>
      <c r="G28" s="4">
        <f>ROUND(F28*0.5,2)</f>
        <v>42.9</v>
      </c>
      <c r="H28" s="4">
        <f>G28+E28</f>
        <v>76.03</v>
      </c>
      <c r="I28" s="4">
        <f t="shared" si="0"/>
        <v>5</v>
      </c>
      <c r="J28" s="4"/>
      <c r="K28" s="3"/>
    </row>
    <row r="29" spans="1:11" ht="12.75">
      <c r="A29" s="5" t="s">
        <v>68</v>
      </c>
      <c r="B29" s="5" t="s">
        <v>58</v>
      </c>
      <c r="C29" s="5" t="s">
        <v>69</v>
      </c>
      <c r="D29" s="4">
        <v>66.75</v>
      </c>
      <c r="E29" s="4">
        <f>ROUND(D29*0.5,2)</f>
        <v>33.38</v>
      </c>
      <c r="F29" s="4">
        <v>85</v>
      </c>
      <c r="G29" s="4">
        <f>ROUND(F29*0.5,2)</f>
        <v>42.5</v>
      </c>
      <c r="H29" s="4">
        <f>G29+E29</f>
        <v>75.88</v>
      </c>
      <c r="I29" s="4">
        <f t="shared" si="0"/>
        <v>6</v>
      </c>
      <c r="J29" s="4"/>
      <c r="K29" s="3"/>
    </row>
    <row r="30" spans="1:11" ht="12.75">
      <c r="A30" s="5" t="s">
        <v>66</v>
      </c>
      <c r="B30" s="5" t="s">
        <v>58</v>
      </c>
      <c r="C30" s="5" t="s">
        <v>67</v>
      </c>
      <c r="D30" s="4">
        <v>67.5</v>
      </c>
      <c r="E30" s="4">
        <f>ROUND(D30*0.5,2)</f>
        <v>33.75</v>
      </c>
      <c r="F30" s="4">
        <v>83</v>
      </c>
      <c r="G30" s="4">
        <f>ROUND(F30*0.5,2)</f>
        <v>41.5</v>
      </c>
      <c r="H30" s="4">
        <f>G30+E30</f>
        <v>75.25</v>
      </c>
      <c r="I30" s="4">
        <f t="shared" si="0"/>
        <v>7</v>
      </c>
      <c r="J30" s="4"/>
      <c r="K30" s="3"/>
    </row>
    <row r="31" spans="1:11" ht="12.75">
      <c r="A31" s="5" t="s">
        <v>70</v>
      </c>
      <c r="B31" s="5" t="s">
        <v>58</v>
      </c>
      <c r="C31" s="5" t="s">
        <v>71</v>
      </c>
      <c r="D31" s="4">
        <v>66.75</v>
      </c>
      <c r="E31" s="4">
        <f>ROUND(D31*0.5,2)</f>
        <v>33.38</v>
      </c>
      <c r="F31" s="4">
        <v>82.6</v>
      </c>
      <c r="G31" s="4">
        <f>ROUND(F31*0.5,2)</f>
        <v>41.3</v>
      </c>
      <c r="H31" s="4">
        <f>G31+E31</f>
        <v>74.68</v>
      </c>
      <c r="I31" s="4">
        <f t="shared" si="0"/>
        <v>8</v>
      </c>
      <c r="J31" s="4"/>
      <c r="K31" s="3"/>
    </row>
    <row r="32" spans="1:11" ht="13.5" thickBot="1">
      <c r="A32" s="8" t="s">
        <v>74</v>
      </c>
      <c r="B32" s="8" t="s">
        <v>58</v>
      </c>
      <c r="C32" s="8" t="s">
        <v>75</v>
      </c>
      <c r="D32" s="9">
        <v>65.75</v>
      </c>
      <c r="E32" s="9">
        <f>ROUND(D32*0.5,2)</f>
        <v>32.88</v>
      </c>
      <c r="F32" s="9">
        <v>80</v>
      </c>
      <c r="G32" s="9">
        <f>ROUND(F32*0.5,2)</f>
        <v>40</v>
      </c>
      <c r="H32" s="9">
        <f>G32+E32</f>
        <v>72.88</v>
      </c>
      <c r="I32" s="9">
        <f t="shared" si="0"/>
        <v>9</v>
      </c>
      <c r="J32" s="9"/>
      <c r="K32" s="10"/>
    </row>
    <row r="33" spans="1:11" ht="13.5" thickTop="1">
      <c r="A33" s="17" t="s">
        <v>81</v>
      </c>
      <c r="B33" s="17" t="s">
        <v>77</v>
      </c>
      <c r="C33" s="17" t="s">
        <v>82</v>
      </c>
      <c r="D33" s="18">
        <v>63.5</v>
      </c>
      <c r="E33" s="18">
        <f>ROUND(D33*0.5,2)</f>
        <v>31.75</v>
      </c>
      <c r="F33" s="18">
        <v>84.8</v>
      </c>
      <c r="G33" s="18">
        <f>ROUND(F33*0.5,2)</f>
        <v>42.4</v>
      </c>
      <c r="H33" s="18">
        <f>G33+E33</f>
        <v>74.15</v>
      </c>
      <c r="I33" s="18">
        <f>_xlfn.RANK.EQ(H33,$H$33:$H$37)</f>
        <v>1</v>
      </c>
      <c r="J33" s="19" t="s">
        <v>236</v>
      </c>
      <c r="K33" s="19"/>
    </row>
    <row r="34" spans="1:11" ht="12.75">
      <c r="A34" s="5" t="s">
        <v>83</v>
      </c>
      <c r="B34" s="5" t="s">
        <v>77</v>
      </c>
      <c r="C34" s="5" t="s">
        <v>84</v>
      </c>
      <c r="D34" s="4">
        <v>62</v>
      </c>
      <c r="E34" s="4">
        <f>ROUND(D34*0.5,2)</f>
        <v>31</v>
      </c>
      <c r="F34" s="4">
        <v>84.6</v>
      </c>
      <c r="G34" s="4">
        <f>ROUND(F34*0.5,2)</f>
        <v>42.3</v>
      </c>
      <c r="H34" s="4">
        <f>G34+E34</f>
        <v>73.3</v>
      </c>
      <c r="I34" s="4">
        <f>_xlfn.RANK.EQ(H34,$H$33:$H$37)</f>
        <v>2</v>
      </c>
      <c r="J34" s="3" t="s">
        <v>236</v>
      </c>
      <c r="K34" s="3"/>
    </row>
    <row r="35" spans="1:11" ht="12.75">
      <c r="A35" s="5" t="s">
        <v>79</v>
      </c>
      <c r="B35" s="5" t="s">
        <v>77</v>
      </c>
      <c r="C35" s="5" t="s">
        <v>80</v>
      </c>
      <c r="D35" s="4">
        <v>66.25</v>
      </c>
      <c r="E35" s="4">
        <f>ROUND(D35*0.5,2)</f>
        <v>33.13</v>
      </c>
      <c r="F35" s="4">
        <v>79.4</v>
      </c>
      <c r="G35" s="4">
        <f>ROUND(F35*0.5,2)</f>
        <v>39.7</v>
      </c>
      <c r="H35" s="4">
        <f>G35+E35</f>
        <v>72.83000000000001</v>
      </c>
      <c r="I35" s="4">
        <f>_xlfn.RANK.EQ(H35,$H$33:$H$37)</f>
        <v>3</v>
      </c>
      <c r="J35" s="4"/>
      <c r="K35" s="3"/>
    </row>
    <row r="36" spans="1:11" ht="12.75">
      <c r="A36" s="5" t="s">
        <v>85</v>
      </c>
      <c r="B36" s="5" t="s">
        <v>77</v>
      </c>
      <c r="C36" s="5" t="s">
        <v>86</v>
      </c>
      <c r="D36" s="4">
        <v>60.25</v>
      </c>
      <c r="E36" s="4">
        <f>ROUND(D36*0.5,2)</f>
        <v>30.13</v>
      </c>
      <c r="F36" s="4">
        <v>77.6</v>
      </c>
      <c r="G36" s="4">
        <f>ROUND(F36*0.5,2)</f>
        <v>38.8</v>
      </c>
      <c r="H36" s="4">
        <f>G36+E36</f>
        <v>68.92999999999999</v>
      </c>
      <c r="I36" s="4">
        <f>_xlfn.RANK.EQ(H36,$H$33:$H$37)</f>
        <v>4</v>
      </c>
      <c r="J36" s="4"/>
      <c r="K36" s="3"/>
    </row>
    <row r="37" spans="1:11" ht="13.5" thickBot="1">
      <c r="A37" s="14" t="s">
        <v>76</v>
      </c>
      <c r="B37" s="14" t="s">
        <v>77</v>
      </c>
      <c r="C37" s="14" t="s">
        <v>78</v>
      </c>
      <c r="D37" s="15">
        <v>67.5</v>
      </c>
      <c r="E37" s="15">
        <f>ROUND(D37*0.5,2)</f>
        <v>33.75</v>
      </c>
      <c r="F37" s="15">
        <v>0</v>
      </c>
      <c r="G37" s="15">
        <f>ROUND(F37*0.5,2)</f>
        <v>0</v>
      </c>
      <c r="H37" s="15">
        <f>G37+E37</f>
        <v>33.75</v>
      </c>
      <c r="I37" s="15"/>
      <c r="J37" s="15"/>
      <c r="K37" s="16" t="s">
        <v>234</v>
      </c>
    </row>
    <row r="38" spans="1:11" ht="13.5" thickTop="1">
      <c r="A38" s="6" t="s">
        <v>87</v>
      </c>
      <c r="B38" s="6" t="s">
        <v>88</v>
      </c>
      <c r="C38" s="6" t="s">
        <v>89</v>
      </c>
      <c r="D38" s="7">
        <v>73</v>
      </c>
      <c r="E38" s="7">
        <f>ROUND(D38*0.5,2)</f>
        <v>36.5</v>
      </c>
      <c r="F38" s="7">
        <v>83.42</v>
      </c>
      <c r="G38" s="7">
        <f>ROUND(F38*0.5,2)</f>
        <v>41.71</v>
      </c>
      <c r="H38" s="7">
        <f>G38+E38</f>
        <v>78.21000000000001</v>
      </c>
      <c r="I38" s="7">
        <f>_xlfn.RANK.EQ(H38,$H$38:$H$52)</f>
        <v>1</v>
      </c>
      <c r="J38" s="11" t="s">
        <v>236</v>
      </c>
      <c r="K38" s="11"/>
    </row>
    <row r="39" spans="1:11" ht="12.75">
      <c r="A39" s="5" t="s">
        <v>90</v>
      </c>
      <c r="B39" s="5" t="s">
        <v>88</v>
      </c>
      <c r="C39" s="5" t="s">
        <v>91</v>
      </c>
      <c r="D39" s="4">
        <v>70.25</v>
      </c>
      <c r="E39" s="4">
        <f>ROUND(D39*0.5,2)</f>
        <v>35.13</v>
      </c>
      <c r="F39" s="4">
        <v>85.1</v>
      </c>
      <c r="G39" s="4">
        <f>ROUND(F39*0.5,2)</f>
        <v>42.55</v>
      </c>
      <c r="H39" s="4">
        <f>G39+E39</f>
        <v>77.68</v>
      </c>
      <c r="I39" s="4">
        <f aca="true" t="shared" si="1" ref="I39:I52">_xlfn.RANK.EQ(H39,$H$38:$H$52)</f>
        <v>2</v>
      </c>
      <c r="J39" s="3" t="s">
        <v>236</v>
      </c>
      <c r="K39" s="3"/>
    </row>
    <row r="40" spans="1:11" ht="12.75">
      <c r="A40" s="5" t="s">
        <v>94</v>
      </c>
      <c r="B40" s="5" t="s">
        <v>88</v>
      </c>
      <c r="C40" s="5" t="s">
        <v>95</v>
      </c>
      <c r="D40" s="4">
        <v>70</v>
      </c>
      <c r="E40" s="4">
        <f>ROUND(D40*0.5,2)</f>
        <v>35</v>
      </c>
      <c r="F40" s="4">
        <v>83.68</v>
      </c>
      <c r="G40" s="4">
        <f>ROUND(F40*0.5,2)</f>
        <v>41.84</v>
      </c>
      <c r="H40" s="4">
        <f>G40+E40</f>
        <v>76.84</v>
      </c>
      <c r="I40" s="4">
        <f t="shared" si="1"/>
        <v>3</v>
      </c>
      <c r="J40" s="3" t="s">
        <v>237</v>
      </c>
      <c r="K40" s="3"/>
    </row>
    <row r="41" spans="1:11" ht="12.75">
      <c r="A41" s="5" t="s">
        <v>92</v>
      </c>
      <c r="B41" s="5" t="s">
        <v>88</v>
      </c>
      <c r="C41" s="5" t="s">
        <v>93</v>
      </c>
      <c r="D41" s="4">
        <v>70.25</v>
      </c>
      <c r="E41" s="4">
        <f>ROUND(D41*0.5,2)</f>
        <v>35.13</v>
      </c>
      <c r="F41" s="4">
        <v>82.16</v>
      </c>
      <c r="G41" s="4">
        <f>ROUND(F41*0.5,2)</f>
        <v>41.08</v>
      </c>
      <c r="H41" s="4">
        <f>G41+E41</f>
        <v>76.21000000000001</v>
      </c>
      <c r="I41" s="4">
        <f t="shared" si="1"/>
        <v>4</v>
      </c>
      <c r="J41" s="3" t="s">
        <v>237</v>
      </c>
      <c r="K41" s="3"/>
    </row>
    <row r="42" spans="1:11" ht="12.75">
      <c r="A42" s="5" t="s">
        <v>100</v>
      </c>
      <c r="B42" s="5" t="s">
        <v>88</v>
      </c>
      <c r="C42" s="5" t="s">
        <v>101</v>
      </c>
      <c r="D42" s="4">
        <v>67.5</v>
      </c>
      <c r="E42" s="4">
        <f>ROUND(D42*0.5,2)</f>
        <v>33.75</v>
      </c>
      <c r="F42" s="4">
        <v>84.16</v>
      </c>
      <c r="G42" s="4">
        <f>ROUND(F42*0.5,2)</f>
        <v>42.08</v>
      </c>
      <c r="H42" s="4">
        <f>G42+E42</f>
        <v>75.83</v>
      </c>
      <c r="I42" s="4">
        <f t="shared" si="1"/>
        <v>5</v>
      </c>
      <c r="J42" s="3" t="s">
        <v>237</v>
      </c>
      <c r="K42" s="3"/>
    </row>
    <row r="43" spans="1:11" ht="12.75">
      <c r="A43" s="5" t="s">
        <v>110</v>
      </c>
      <c r="B43" s="5" t="s">
        <v>88</v>
      </c>
      <c r="C43" s="5" t="s">
        <v>111</v>
      </c>
      <c r="D43" s="4">
        <v>66</v>
      </c>
      <c r="E43" s="4">
        <f>ROUND(D43*0.5,2)</f>
        <v>33</v>
      </c>
      <c r="F43" s="4">
        <v>85.52</v>
      </c>
      <c r="G43" s="4">
        <f>ROUND(F43*0.5,2)</f>
        <v>42.76</v>
      </c>
      <c r="H43" s="4">
        <f>G43+E43</f>
        <v>75.75999999999999</v>
      </c>
      <c r="I43" s="4">
        <f t="shared" si="1"/>
        <v>6</v>
      </c>
      <c r="J43" s="4"/>
      <c r="K43" s="3"/>
    </row>
    <row r="44" spans="1:11" ht="12.75">
      <c r="A44" s="5" t="s">
        <v>104</v>
      </c>
      <c r="B44" s="5" t="s">
        <v>88</v>
      </c>
      <c r="C44" s="5" t="s">
        <v>105</v>
      </c>
      <c r="D44" s="4">
        <v>66.5</v>
      </c>
      <c r="E44" s="4">
        <f>ROUND(D44*0.5,2)</f>
        <v>33.25</v>
      </c>
      <c r="F44" s="4">
        <v>84.78</v>
      </c>
      <c r="G44" s="4">
        <f>ROUND(F44*0.5,2)</f>
        <v>42.39</v>
      </c>
      <c r="H44" s="4">
        <f>G44+E44</f>
        <v>75.64</v>
      </c>
      <c r="I44" s="4">
        <f t="shared" si="1"/>
        <v>7</v>
      </c>
      <c r="J44" s="4"/>
      <c r="K44" s="3"/>
    </row>
    <row r="45" spans="1:11" ht="12.75">
      <c r="A45" s="5" t="s">
        <v>106</v>
      </c>
      <c r="B45" s="5" t="s">
        <v>88</v>
      </c>
      <c r="C45" s="5" t="s">
        <v>107</v>
      </c>
      <c r="D45" s="4">
        <v>66.25</v>
      </c>
      <c r="E45" s="4">
        <f>ROUND(D45*0.5,2)</f>
        <v>33.13</v>
      </c>
      <c r="F45" s="4">
        <v>84.62</v>
      </c>
      <c r="G45" s="4">
        <f>ROUND(F45*0.5,2)</f>
        <v>42.31</v>
      </c>
      <c r="H45" s="4">
        <f>G45+E45</f>
        <v>75.44</v>
      </c>
      <c r="I45" s="4">
        <f t="shared" si="1"/>
        <v>8</v>
      </c>
      <c r="J45" s="4"/>
      <c r="K45" s="3"/>
    </row>
    <row r="46" spans="1:11" ht="12.75">
      <c r="A46" s="5" t="s">
        <v>102</v>
      </c>
      <c r="B46" s="5" t="s">
        <v>88</v>
      </c>
      <c r="C46" s="5" t="s">
        <v>103</v>
      </c>
      <c r="D46" s="4">
        <v>66.75</v>
      </c>
      <c r="E46" s="4">
        <f>ROUND(D46*0.5,2)</f>
        <v>33.38</v>
      </c>
      <c r="F46" s="4">
        <v>83.38</v>
      </c>
      <c r="G46" s="4">
        <f>ROUND(F46*0.5,2)</f>
        <v>41.69</v>
      </c>
      <c r="H46" s="4">
        <f>G46+E46</f>
        <v>75.07</v>
      </c>
      <c r="I46" s="4">
        <f t="shared" si="1"/>
        <v>9</v>
      </c>
      <c r="J46" s="4"/>
      <c r="K46" s="3"/>
    </row>
    <row r="47" spans="1:11" ht="12.75">
      <c r="A47" s="5" t="s">
        <v>96</v>
      </c>
      <c r="B47" s="5" t="s">
        <v>88</v>
      </c>
      <c r="C47" s="5" t="s">
        <v>97</v>
      </c>
      <c r="D47" s="4">
        <v>69</v>
      </c>
      <c r="E47" s="4">
        <f>ROUND(D47*0.5,2)</f>
        <v>34.5</v>
      </c>
      <c r="F47" s="4">
        <v>80.96</v>
      </c>
      <c r="G47" s="4">
        <f>ROUND(F47*0.5,2)</f>
        <v>40.48</v>
      </c>
      <c r="H47" s="4">
        <f>G47+E47</f>
        <v>74.97999999999999</v>
      </c>
      <c r="I47" s="4">
        <f t="shared" si="1"/>
        <v>10</v>
      </c>
      <c r="J47" s="4"/>
      <c r="K47" s="3"/>
    </row>
    <row r="48" spans="1:11" ht="12.75">
      <c r="A48" s="5" t="s">
        <v>108</v>
      </c>
      <c r="B48" s="5" t="s">
        <v>88</v>
      </c>
      <c r="C48" s="5" t="s">
        <v>109</v>
      </c>
      <c r="D48" s="4">
        <v>66</v>
      </c>
      <c r="E48" s="4">
        <f>ROUND(D48*0.5,2)</f>
        <v>33</v>
      </c>
      <c r="F48" s="4">
        <v>81.76</v>
      </c>
      <c r="G48" s="4">
        <f>ROUND(F48*0.5,2)</f>
        <v>40.88</v>
      </c>
      <c r="H48" s="4">
        <f>G48+E48</f>
        <v>73.88</v>
      </c>
      <c r="I48" s="4">
        <f t="shared" si="1"/>
        <v>11</v>
      </c>
      <c r="J48" s="4"/>
      <c r="K48" s="3"/>
    </row>
    <row r="49" spans="1:11" ht="12.75">
      <c r="A49" s="5" t="s">
        <v>116</v>
      </c>
      <c r="B49" s="5" t="s">
        <v>88</v>
      </c>
      <c r="C49" s="5" t="s">
        <v>117</v>
      </c>
      <c r="D49" s="4">
        <v>65.25</v>
      </c>
      <c r="E49" s="4">
        <f>ROUND(D49*0.5,2)</f>
        <v>32.63</v>
      </c>
      <c r="F49" s="4">
        <v>82.42</v>
      </c>
      <c r="G49" s="4">
        <f>ROUND(F49*0.5,2)</f>
        <v>41.21</v>
      </c>
      <c r="H49" s="4">
        <f>G49+E49</f>
        <v>73.84</v>
      </c>
      <c r="I49" s="4">
        <f t="shared" si="1"/>
        <v>12</v>
      </c>
      <c r="J49" s="4"/>
      <c r="K49" s="3"/>
    </row>
    <row r="50" spans="1:11" ht="12.75">
      <c r="A50" s="5" t="s">
        <v>98</v>
      </c>
      <c r="B50" s="5" t="s">
        <v>88</v>
      </c>
      <c r="C50" s="5" t="s">
        <v>99</v>
      </c>
      <c r="D50" s="4">
        <v>68</v>
      </c>
      <c r="E50" s="4">
        <f>ROUND(D50*0.5,2)</f>
        <v>34</v>
      </c>
      <c r="F50" s="4">
        <v>79.6</v>
      </c>
      <c r="G50" s="4">
        <f>ROUND(F50*0.5,2)</f>
        <v>39.8</v>
      </c>
      <c r="H50" s="4">
        <f>G50+E50</f>
        <v>73.8</v>
      </c>
      <c r="I50" s="4">
        <f t="shared" si="1"/>
        <v>13</v>
      </c>
      <c r="J50" s="4"/>
      <c r="K50" s="3"/>
    </row>
    <row r="51" spans="1:11" ht="12.75">
      <c r="A51" s="5" t="s">
        <v>112</v>
      </c>
      <c r="B51" s="5" t="s">
        <v>88</v>
      </c>
      <c r="C51" s="5" t="s">
        <v>113</v>
      </c>
      <c r="D51" s="4">
        <v>65.75</v>
      </c>
      <c r="E51" s="4">
        <f>ROUND(D51*0.5,2)</f>
        <v>32.88</v>
      </c>
      <c r="F51" s="4">
        <v>81.18</v>
      </c>
      <c r="G51" s="4">
        <f>ROUND(F51*0.5,2)</f>
        <v>40.59</v>
      </c>
      <c r="H51" s="4">
        <f>G51+E51</f>
        <v>73.47</v>
      </c>
      <c r="I51" s="4">
        <f t="shared" si="1"/>
        <v>14</v>
      </c>
      <c r="J51" s="4"/>
      <c r="K51" s="3"/>
    </row>
    <row r="52" spans="1:11" ht="13.5" thickBot="1">
      <c r="A52" s="8" t="s">
        <v>114</v>
      </c>
      <c r="B52" s="8" t="s">
        <v>88</v>
      </c>
      <c r="C52" s="8" t="s">
        <v>115</v>
      </c>
      <c r="D52" s="9">
        <v>65.5</v>
      </c>
      <c r="E52" s="9">
        <f>ROUND(D52*0.5,2)</f>
        <v>32.75</v>
      </c>
      <c r="F52" s="9">
        <v>75.7</v>
      </c>
      <c r="G52" s="9">
        <f>ROUND(F52*0.5,2)</f>
        <v>37.85</v>
      </c>
      <c r="H52" s="9">
        <f>G52+E52</f>
        <v>70.6</v>
      </c>
      <c r="I52" s="9">
        <f t="shared" si="1"/>
        <v>15</v>
      </c>
      <c r="J52" s="9"/>
      <c r="K52" s="10"/>
    </row>
    <row r="53" spans="1:11" ht="13.5" thickTop="1">
      <c r="A53" s="17" t="s">
        <v>118</v>
      </c>
      <c r="B53" s="17" t="s">
        <v>119</v>
      </c>
      <c r="C53" s="17" t="s">
        <v>120</v>
      </c>
      <c r="D53" s="18">
        <v>78.5</v>
      </c>
      <c r="E53" s="18">
        <f>ROUND(D53*0.5,2)</f>
        <v>39.25</v>
      </c>
      <c r="F53" s="18">
        <v>87.9</v>
      </c>
      <c r="G53" s="18">
        <f>ROUND(F53*0.5,2)</f>
        <v>43.95</v>
      </c>
      <c r="H53" s="18">
        <f>G53+E53</f>
        <v>83.2</v>
      </c>
      <c r="I53" s="18">
        <f>_xlfn.RANK.EQ(H53,$H$53:$H$64)</f>
        <v>1</v>
      </c>
      <c r="J53" s="19" t="s">
        <v>236</v>
      </c>
      <c r="K53" s="19"/>
    </row>
    <row r="54" spans="1:11" ht="12.75">
      <c r="A54" s="5" t="s">
        <v>123</v>
      </c>
      <c r="B54" s="5" t="s">
        <v>119</v>
      </c>
      <c r="C54" s="5" t="s">
        <v>124</v>
      </c>
      <c r="D54" s="4">
        <v>75.5</v>
      </c>
      <c r="E54" s="4">
        <f>ROUND(D54*0.5,2)</f>
        <v>37.75</v>
      </c>
      <c r="F54" s="4">
        <v>87.8</v>
      </c>
      <c r="G54" s="4">
        <f>ROUND(F54*0.5,2)</f>
        <v>43.9</v>
      </c>
      <c r="H54" s="4">
        <f>G54+E54</f>
        <v>81.65</v>
      </c>
      <c r="I54" s="4">
        <f aca="true" t="shared" si="2" ref="I54:I64">_xlfn.RANK.EQ(H54,$H$53:$H$64)</f>
        <v>2</v>
      </c>
      <c r="J54" s="3" t="s">
        <v>236</v>
      </c>
      <c r="K54" s="3"/>
    </row>
    <row r="55" spans="1:11" ht="12.75">
      <c r="A55" s="5" t="s">
        <v>127</v>
      </c>
      <c r="B55" s="5" t="s">
        <v>119</v>
      </c>
      <c r="C55" s="5" t="s">
        <v>128</v>
      </c>
      <c r="D55" s="4">
        <v>72.75</v>
      </c>
      <c r="E55" s="4">
        <f>ROUND(D55*0.5,2)</f>
        <v>36.38</v>
      </c>
      <c r="F55" s="4">
        <v>88.5</v>
      </c>
      <c r="G55" s="4">
        <f>ROUND(F55*0.5,2)</f>
        <v>44.25</v>
      </c>
      <c r="H55" s="4">
        <f>G55+E55</f>
        <v>80.63</v>
      </c>
      <c r="I55" s="4">
        <f t="shared" si="2"/>
        <v>3</v>
      </c>
      <c r="J55" s="3" t="s">
        <v>236</v>
      </c>
      <c r="K55" s="3"/>
    </row>
    <row r="56" spans="1:11" ht="12.75">
      <c r="A56" s="5" t="s">
        <v>125</v>
      </c>
      <c r="B56" s="5" t="s">
        <v>119</v>
      </c>
      <c r="C56" s="5" t="s">
        <v>126</v>
      </c>
      <c r="D56" s="4">
        <v>72.75</v>
      </c>
      <c r="E56" s="4">
        <f>ROUND(D56*0.5,2)</f>
        <v>36.38</v>
      </c>
      <c r="F56" s="4">
        <v>86.7</v>
      </c>
      <c r="G56" s="4">
        <f>ROUND(F56*0.5,2)</f>
        <v>43.35</v>
      </c>
      <c r="H56" s="4">
        <f>G56+E56</f>
        <v>79.73</v>
      </c>
      <c r="I56" s="4">
        <f t="shared" si="2"/>
        <v>4</v>
      </c>
      <c r="J56" s="3" t="s">
        <v>236</v>
      </c>
      <c r="K56" s="3"/>
    </row>
    <row r="57" spans="1:11" ht="12.75">
      <c r="A57" s="5" t="s">
        <v>121</v>
      </c>
      <c r="B57" s="5" t="s">
        <v>119</v>
      </c>
      <c r="C57" s="5" t="s">
        <v>122</v>
      </c>
      <c r="D57" s="4">
        <v>76</v>
      </c>
      <c r="E57" s="4">
        <f>ROUND(D57*0.5,2)</f>
        <v>38</v>
      </c>
      <c r="F57" s="4">
        <v>82.6</v>
      </c>
      <c r="G57" s="4">
        <f>ROUND(F57*0.5,2)</f>
        <v>41.3</v>
      </c>
      <c r="H57" s="4">
        <f>G57+E57</f>
        <v>79.3</v>
      </c>
      <c r="I57" s="4">
        <f t="shared" si="2"/>
        <v>5</v>
      </c>
      <c r="J57" s="4"/>
      <c r="K57" s="3"/>
    </row>
    <row r="58" spans="1:11" ht="12.75">
      <c r="A58" s="5" t="s">
        <v>139</v>
      </c>
      <c r="B58" s="5" t="s">
        <v>119</v>
      </c>
      <c r="C58" s="5" t="s">
        <v>140</v>
      </c>
      <c r="D58" s="4">
        <v>70.5</v>
      </c>
      <c r="E58" s="4">
        <f>ROUND(D58*0.5,2)</f>
        <v>35.25</v>
      </c>
      <c r="F58" s="4">
        <v>87.8</v>
      </c>
      <c r="G58" s="4">
        <f>ROUND(F58*0.5,2)</f>
        <v>43.9</v>
      </c>
      <c r="H58" s="4">
        <f>G58+E58</f>
        <v>79.15</v>
      </c>
      <c r="I58" s="4">
        <f t="shared" si="2"/>
        <v>6</v>
      </c>
      <c r="J58" s="4"/>
      <c r="K58" s="3"/>
    </row>
    <row r="59" spans="1:11" ht="12.75">
      <c r="A59" s="5" t="s">
        <v>137</v>
      </c>
      <c r="B59" s="5" t="s">
        <v>119</v>
      </c>
      <c r="C59" s="5" t="s">
        <v>138</v>
      </c>
      <c r="D59" s="4">
        <v>71</v>
      </c>
      <c r="E59" s="4">
        <f>ROUND(D59*0.5,2)</f>
        <v>35.5</v>
      </c>
      <c r="F59" s="4">
        <v>87</v>
      </c>
      <c r="G59" s="4">
        <f>ROUND(F59*0.5,2)</f>
        <v>43.5</v>
      </c>
      <c r="H59" s="4">
        <f>G59+E59</f>
        <v>79</v>
      </c>
      <c r="I59" s="4">
        <f t="shared" si="2"/>
        <v>7</v>
      </c>
      <c r="J59" s="4"/>
      <c r="K59" s="3"/>
    </row>
    <row r="60" spans="1:11" ht="12.75">
      <c r="A60" s="5" t="s">
        <v>129</v>
      </c>
      <c r="B60" s="5" t="s">
        <v>119</v>
      </c>
      <c r="C60" s="5" t="s">
        <v>130</v>
      </c>
      <c r="D60" s="4">
        <v>72.75</v>
      </c>
      <c r="E60" s="4">
        <f>ROUND(D60*0.5,2)</f>
        <v>36.38</v>
      </c>
      <c r="F60" s="4">
        <v>84.8</v>
      </c>
      <c r="G60" s="4">
        <f>ROUND(F60*0.5,2)</f>
        <v>42.4</v>
      </c>
      <c r="H60" s="4">
        <f>G60+E60</f>
        <v>78.78</v>
      </c>
      <c r="I60" s="4">
        <f t="shared" si="2"/>
        <v>8</v>
      </c>
      <c r="J60" s="4"/>
      <c r="K60" s="3"/>
    </row>
    <row r="61" spans="1:11" ht="12.75">
      <c r="A61" s="5" t="s">
        <v>135</v>
      </c>
      <c r="B61" s="5" t="s">
        <v>119</v>
      </c>
      <c r="C61" s="5" t="s">
        <v>136</v>
      </c>
      <c r="D61" s="4">
        <v>71.25</v>
      </c>
      <c r="E61" s="4">
        <f>ROUND(D61*0.5,2)</f>
        <v>35.63</v>
      </c>
      <c r="F61" s="4">
        <v>85.4</v>
      </c>
      <c r="G61" s="4">
        <f>ROUND(F61*0.5,2)</f>
        <v>42.7</v>
      </c>
      <c r="H61" s="4">
        <f>G61+E61</f>
        <v>78.33000000000001</v>
      </c>
      <c r="I61" s="4">
        <f t="shared" si="2"/>
        <v>9</v>
      </c>
      <c r="J61" s="4"/>
      <c r="K61" s="3"/>
    </row>
    <row r="62" spans="1:11" ht="12.75">
      <c r="A62" s="5" t="s">
        <v>133</v>
      </c>
      <c r="B62" s="5" t="s">
        <v>119</v>
      </c>
      <c r="C62" s="5" t="s">
        <v>134</v>
      </c>
      <c r="D62" s="4">
        <v>71.75</v>
      </c>
      <c r="E62" s="4">
        <f>ROUND(D62*0.5,2)</f>
        <v>35.88</v>
      </c>
      <c r="F62" s="4">
        <v>84.2</v>
      </c>
      <c r="G62" s="4">
        <f>ROUND(F62*0.5,2)</f>
        <v>42.1</v>
      </c>
      <c r="H62" s="4">
        <f>G62+E62</f>
        <v>77.98</v>
      </c>
      <c r="I62" s="4">
        <f t="shared" si="2"/>
        <v>10</v>
      </c>
      <c r="J62" s="4"/>
      <c r="K62" s="3"/>
    </row>
    <row r="63" spans="1:11" ht="12.75">
      <c r="A63" s="5" t="s">
        <v>141</v>
      </c>
      <c r="B63" s="5" t="s">
        <v>119</v>
      </c>
      <c r="C63" s="5" t="s">
        <v>142</v>
      </c>
      <c r="D63" s="4">
        <v>68.75</v>
      </c>
      <c r="E63" s="4">
        <f>ROUND(D63*0.5,2)</f>
        <v>34.38</v>
      </c>
      <c r="F63" s="4">
        <v>84</v>
      </c>
      <c r="G63" s="4">
        <f>ROUND(F63*0.5,2)</f>
        <v>42</v>
      </c>
      <c r="H63" s="4">
        <f>G63+E63</f>
        <v>76.38</v>
      </c>
      <c r="I63" s="4">
        <f t="shared" si="2"/>
        <v>11</v>
      </c>
      <c r="J63" s="4"/>
      <c r="K63" s="3"/>
    </row>
    <row r="64" spans="1:11" ht="13.5" thickBot="1">
      <c r="A64" s="14" t="s">
        <v>131</v>
      </c>
      <c r="B64" s="14" t="s">
        <v>119</v>
      </c>
      <c r="C64" s="14" t="s">
        <v>132</v>
      </c>
      <c r="D64" s="15">
        <v>72.5</v>
      </c>
      <c r="E64" s="15">
        <f>ROUND(D64*0.5,2)</f>
        <v>36.25</v>
      </c>
      <c r="F64" s="15">
        <v>77.8</v>
      </c>
      <c r="G64" s="15">
        <f>ROUND(F64*0.5,2)</f>
        <v>38.9</v>
      </c>
      <c r="H64" s="15">
        <f>G64+E64</f>
        <v>75.15</v>
      </c>
      <c r="I64" s="15">
        <f t="shared" si="2"/>
        <v>12</v>
      </c>
      <c r="J64" s="15"/>
      <c r="K64" s="16"/>
    </row>
    <row r="65" spans="1:11" ht="13.5" thickTop="1">
      <c r="A65" s="6" t="s">
        <v>148</v>
      </c>
      <c r="B65" s="6" t="s">
        <v>144</v>
      </c>
      <c r="C65" s="6" t="s">
        <v>149</v>
      </c>
      <c r="D65" s="7">
        <v>75</v>
      </c>
      <c r="E65" s="7">
        <f>ROUND(D65*0.5,2)</f>
        <v>37.5</v>
      </c>
      <c r="F65" s="7">
        <v>87.8</v>
      </c>
      <c r="G65" s="7">
        <f>ROUND(F65*0.5,2)</f>
        <v>43.9</v>
      </c>
      <c r="H65" s="7">
        <f>G65+E65</f>
        <v>81.4</v>
      </c>
      <c r="I65" s="7">
        <f>_xlfn.RANK.EQ(H65,$H$65:$H$80)</f>
        <v>1</v>
      </c>
      <c r="J65" s="11" t="s">
        <v>236</v>
      </c>
      <c r="K65" s="11"/>
    </row>
    <row r="66" spans="1:11" ht="12.75">
      <c r="A66" s="5" t="s">
        <v>143</v>
      </c>
      <c r="B66" s="5" t="s">
        <v>144</v>
      </c>
      <c r="C66" s="5" t="s">
        <v>145</v>
      </c>
      <c r="D66" s="4">
        <v>76.25</v>
      </c>
      <c r="E66" s="4">
        <f>ROUND(D66*0.5,2)</f>
        <v>38.13</v>
      </c>
      <c r="F66" s="4">
        <v>85.9</v>
      </c>
      <c r="G66" s="4">
        <f>ROUND(F66*0.5,2)</f>
        <v>42.95</v>
      </c>
      <c r="H66" s="4">
        <f>G66+E66</f>
        <v>81.08000000000001</v>
      </c>
      <c r="I66" s="4">
        <f>_xlfn.RANK.EQ(H66,$H$65:$H$80)</f>
        <v>2</v>
      </c>
      <c r="J66" s="3" t="s">
        <v>236</v>
      </c>
      <c r="K66" s="3"/>
    </row>
    <row r="67" spans="1:11" ht="12.75">
      <c r="A67" s="5" t="s">
        <v>146</v>
      </c>
      <c r="B67" s="5" t="s">
        <v>144</v>
      </c>
      <c r="C67" s="5" t="s">
        <v>147</v>
      </c>
      <c r="D67" s="4">
        <v>75.75</v>
      </c>
      <c r="E67" s="4">
        <f>ROUND(D67*0.5,2)</f>
        <v>37.88</v>
      </c>
      <c r="F67" s="4">
        <v>85.66</v>
      </c>
      <c r="G67" s="4">
        <f>ROUND(F67*0.5,2)</f>
        <v>42.83</v>
      </c>
      <c r="H67" s="4">
        <f>G67+E67</f>
        <v>80.71000000000001</v>
      </c>
      <c r="I67" s="4">
        <f aca="true" t="shared" si="3" ref="I67:I80">_xlfn.RANK.EQ(H67,$H$65:$H$80)</f>
        <v>3</v>
      </c>
      <c r="J67" s="3" t="s">
        <v>236</v>
      </c>
      <c r="K67" s="3"/>
    </row>
    <row r="68" spans="1:11" ht="12.75">
      <c r="A68" s="5" t="s">
        <v>150</v>
      </c>
      <c r="B68" s="5" t="s">
        <v>144</v>
      </c>
      <c r="C68" s="5" t="s">
        <v>151</v>
      </c>
      <c r="D68" s="4">
        <v>74.25</v>
      </c>
      <c r="E68" s="4">
        <f>ROUND(D68*0.5,2)</f>
        <v>37.13</v>
      </c>
      <c r="F68" s="4">
        <v>86.74</v>
      </c>
      <c r="G68" s="4">
        <f>ROUND(F68*0.5,2)</f>
        <v>43.37</v>
      </c>
      <c r="H68" s="4">
        <f>G68+E68</f>
        <v>80.5</v>
      </c>
      <c r="I68" s="4">
        <f t="shared" si="3"/>
        <v>4</v>
      </c>
      <c r="J68" s="3" t="s">
        <v>236</v>
      </c>
      <c r="K68" s="3"/>
    </row>
    <row r="69" spans="1:11" ht="12.75">
      <c r="A69" s="5" t="s">
        <v>164</v>
      </c>
      <c r="B69" s="5" t="s">
        <v>144</v>
      </c>
      <c r="C69" s="5" t="s">
        <v>165</v>
      </c>
      <c r="D69" s="4">
        <v>69.75</v>
      </c>
      <c r="E69" s="4">
        <f>ROUND(D69*0.5,2)</f>
        <v>34.88</v>
      </c>
      <c r="F69" s="4">
        <v>87.62</v>
      </c>
      <c r="G69" s="4">
        <f>ROUND(F69*0.5,2)</f>
        <v>43.81</v>
      </c>
      <c r="H69" s="4">
        <f>G69+E69</f>
        <v>78.69</v>
      </c>
      <c r="I69" s="4">
        <f t="shared" si="3"/>
        <v>5</v>
      </c>
      <c r="J69" s="3" t="s">
        <v>236</v>
      </c>
      <c r="K69" s="3"/>
    </row>
    <row r="70" spans="1:11" ht="12.75">
      <c r="A70" s="5" t="s">
        <v>160</v>
      </c>
      <c r="B70" s="5" t="s">
        <v>144</v>
      </c>
      <c r="C70" s="5" t="s">
        <v>161</v>
      </c>
      <c r="D70" s="4">
        <v>70.5</v>
      </c>
      <c r="E70" s="4">
        <f>ROUND(D70*0.5,2)</f>
        <v>35.25</v>
      </c>
      <c r="F70" s="4">
        <v>86.84</v>
      </c>
      <c r="G70" s="4">
        <f>ROUND(F70*0.5,2)</f>
        <v>43.42</v>
      </c>
      <c r="H70" s="4">
        <f>G70+E70</f>
        <v>78.67</v>
      </c>
      <c r="I70" s="4">
        <f t="shared" si="3"/>
        <v>6</v>
      </c>
      <c r="J70" s="4"/>
      <c r="K70" s="3"/>
    </row>
    <row r="71" spans="1:11" ht="12.75">
      <c r="A71" s="5" t="s">
        <v>156</v>
      </c>
      <c r="B71" s="5" t="s">
        <v>144</v>
      </c>
      <c r="C71" s="5" t="s">
        <v>157</v>
      </c>
      <c r="D71" s="4">
        <v>70.75</v>
      </c>
      <c r="E71" s="4">
        <f>ROUND(D71*0.5,2)</f>
        <v>35.38</v>
      </c>
      <c r="F71" s="4">
        <v>86.24</v>
      </c>
      <c r="G71" s="4">
        <f>ROUND(F71*0.5,2)</f>
        <v>43.12</v>
      </c>
      <c r="H71" s="4">
        <f>G71+E71</f>
        <v>78.5</v>
      </c>
      <c r="I71" s="4">
        <f t="shared" si="3"/>
        <v>7</v>
      </c>
      <c r="J71" s="4"/>
      <c r="K71" s="3"/>
    </row>
    <row r="72" spans="1:11" ht="12.75">
      <c r="A72" s="5" t="s">
        <v>152</v>
      </c>
      <c r="B72" s="5" t="s">
        <v>144</v>
      </c>
      <c r="C72" s="5" t="s">
        <v>153</v>
      </c>
      <c r="D72" s="4">
        <v>72</v>
      </c>
      <c r="E72" s="4">
        <f>ROUND(D72*0.5,2)</f>
        <v>36</v>
      </c>
      <c r="F72" s="4">
        <v>84.8</v>
      </c>
      <c r="G72" s="4">
        <f>ROUND(F72*0.5,2)</f>
        <v>42.4</v>
      </c>
      <c r="H72" s="4">
        <f>G72+E72</f>
        <v>78.4</v>
      </c>
      <c r="I72" s="4">
        <f t="shared" si="3"/>
        <v>8</v>
      </c>
      <c r="J72" s="4"/>
      <c r="K72" s="3"/>
    </row>
    <row r="73" spans="1:11" ht="12.75">
      <c r="A73" s="5" t="s">
        <v>166</v>
      </c>
      <c r="B73" s="5" t="s">
        <v>144</v>
      </c>
      <c r="C73" s="5" t="s">
        <v>167</v>
      </c>
      <c r="D73" s="4">
        <v>69</v>
      </c>
      <c r="E73" s="4">
        <f>ROUND(D73*0.5,2)</f>
        <v>34.5</v>
      </c>
      <c r="F73" s="4">
        <v>87.1</v>
      </c>
      <c r="G73" s="4">
        <f>ROUND(F73*0.5,2)</f>
        <v>43.55</v>
      </c>
      <c r="H73" s="4">
        <f>G73+E73</f>
        <v>78.05</v>
      </c>
      <c r="I73" s="4">
        <f t="shared" si="3"/>
        <v>9</v>
      </c>
      <c r="J73" s="4"/>
      <c r="K73" s="3"/>
    </row>
    <row r="74" spans="1:11" ht="12.75">
      <c r="A74" s="5" t="s">
        <v>162</v>
      </c>
      <c r="B74" s="5" t="s">
        <v>144</v>
      </c>
      <c r="C74" s="5" t="s">
        <v>163</v>
      </c>
      <c r="D74" s="4">
        <v>70.5</v>
      </c>
      <c r="E74" s="4">
        <f>ROUND(D74*0.5,2)</f>
        <v>35.25</v>
      </c>
      <c r="F74" s="4">
        <v>85.1</v>
      </c>
      <c r="G74" s="4">
        <f>ROUND(F74*0.5,2)</f>
        <v>42.55</v>
      </c>
      <c r="H74" s="4">
        <f>G74+E74</f>
        <v>77.8</v>
      </c>
      <c r="I74" s="4">
        <f t="shared" si="3"/>
        <v>10</v>
      </c>
      <c r="J74" s="4"/>
      <c r="K74" s="3"/>
    </row>
    <row r="75" spans="1:11" ht="12.75">
      <c r="A75" s="5" t="s">
        <v>154</v>
      </c>
      <c r="B75" s="5" t="s">
        <v>144</v>
      </c>
      <c r="C75" s="5" t="s">
        <v>155</v>
      </c>
      <c r="D75" s="4">
        <v>70.75</v>
      </c>
      <c r="E75" s="4">
        <f>ROUND(D75*0.5,2)</f>
        <v>35.38</v>
      </c>
      <c r="F75" s="4">
        <v>84.6</v>
      </c>
      <c r="G75" s="4">
        <f>ROUND(F75*0.5,2)</f>
        <v>42.3</v>
      </c>
      <c r="H75" s="4">
        <f>G75+E75</f>
        <v>77.68</v>
      </c>
      <c r="I75" s="4">
        <f t="shared" si="3"/>
        <v>11</v>
      </c>
      <c r="J75" s="4"/>
      <c r="K75" s="3"/>
    </row>
    <row r="76" spans="1:11" ht="12.75">
      <c r="A76" s="5" t="s">
        <v>158</v>
      </c>
      <c r="B76" s="5" t="s">
        <v>144</v>
      </c>
      <c r="C76" s="5" t="s">
        <v>159</v>
      </c>
      <c r="D76" s="4">
        <v>70.5</v>
      </c>
      <c r="E76" s="4">
        <f>ROUND(D76*0.5,2)</f>
        <v>35.25</v>
      </c>
      <c r="F76" s="4">
        <v>83.2</v>
      </c>
      <c r="G76" s="4">
        <f>ROUND(F76*0.5,2)</f>
        <v>41.6</v>
      </c>
      <c r="H76" s="4">
        <f>G76+E76</f>
        <v>76.85</v>
      </c>
      <c r="I76" s="4">
        <f t="shared" si="3"/>
        <v>12</v>
      </c>
      <c r="J76" s="4"/>
      <c r="K76" s="3"/>
    </row>
    <row r="77" spans="1:11" ht="12.75">
      <c r="A77" s="5" t="s">
        <v>168</v>
      </c>
      <c r="B77" s="5" t="s">
        <v>144</v>
      </c>
      <c r="C77" s="5" t="s">
        <v>169</v>
      </c>
      <c r="D77" s="4">
        <v>68.5</v>
      </c>
      <c r="E77" s="4">
        <f>ROUND(D77*0.5,2)</f>
        <v>34.25</v>
      </c>
      <c r="F77" s="4">
        <v>84</v>
      </c>
      <c r="G77" s="4">
        <f>ROUND(F77*0.5,2)</f>
        <v>42</v>
      </c>
      <c r="H77" s="4">
        <f>G77+E77</f>
        <v>76.25</v>
      </c>
      <c r="I77" s="4">
        <f t="shared" si="3"/>
        <v>13</v>
      </c>
      <c r="J77" s="4"/>
      <c r="K77" s="3"/>
    </row>
    <row r="78" spans="1:11" ht="12.75">
      <c r="A78" s="5" t="s">
        <v>172</v>
      </c>
      <c r="B78" s="5" t="s">
        <v>144</v>
      </c>
      <c r="C78" s="5" t="s">
        <v>173</v>
      </c>
      <c r="D78" s="4">
        <v>68.25</v>
      </c>
      <c r="E78" s="4">
        <f>ROUND(D78*0.5,2)</f>
        <v>34.13</v>
      </c>
      <c r="F78" s="4">
        <v>82.34</v>
      </c>
      <c r="G78" s="4">
        <f>ROUND(F78*0.5,2)</f>
        <v>41.17</v>
      </c>
      <c r="H78" s="4">
        <f>G78+E78</f>
        <v>75.30000000000001</v>
      </c>
      <c r="I78" s="4">
        <f t="shared" si="3"/>
        <v>14</v>
      </c>
      <c r="J78" s="4"/>
      <c r="K78" s="3"/>
    </row>
    <row r="79" spans="1:11" ht="12.75">
      <c r="A79" s="5" t="s">
        <v>174</v>
      </c>
      <c r="B79" s="5" t="s">
        <v>144</v>
      </c>
      <c r="C79" s="5" t="s">
        <v>175</v>
      </c>
      <c r="D79" s="4">
        <v>68.25</v>
      </c>
      <c r="E79" s="4">
        <f>ROUND(D79*0.5,2)</f>
        <v>34.13</v>
      </c>
      <c r="F79" s="4">
        <v>80.1</v>
      </c>
      <c r="G79" s="4">
        <f>ROUND(F79*0.5,2)</f>
        <v>40.05</v>
      </c>
      <c r="H79" s="4">
        <f>G79+E79</f>
        <v>74.18</v>
      </c>
      <c r="I79" s="4">
        <f t="shared" si="3"/>
        <v>15</v>
      </c>
      <c r="J79" s="4"/>
      <c r="K79" s="3"/>
    </row>
    <row r="80" spans="1:11" ht="13.5" thickBot="1">
      <c r="A80" s="8" t="s">
        <v>170</v>
      </c>
      <c r="B80" s="8" t="s">
        <v>144</v>
      </c>
      <c r="C80" s="8" t="s">
        <v>171</v>
      </c>
      <c r="D80" s="9">
        <v>68.25</v>
      </c>
      <c r="E80" s="9">
        <f>ROUND(D80*0.5,2)</f>
        <v>34.13</v>
      </c>
      <c r="F80" s="9">
        <v>78.4</v>
      </c>
      <c r="G80" s="9">
        <f>ROUND(F80*0.5,2)</f>
        <v>39.2</v>
      </c>
      <c r="H80" s="9">
        <f>G80+E80</f>
        <v>73.33000000000001</v>
      </c>
      <c r="I80" s="9">
        <f t="shared" si="3"/>
        <v>16</v>
      </c>
      <c r="J80" s="9"/>
      <c r="K80" s="10"/>
    </row>
    <row r="81" spans="1:11" ht="13.5" thickTop="1">
      <c r="A81" s="17" t="s">
        <v>176</v>
      </c>
      <c r="B81" s="17" t="s">
        <v>177</v>
      </c>
      <c r="C81" s="17" t="s">
        <v>178</v>
      </c>
      <c r="D81" s="18">
        <v>76.5</v>
      </c>
      <c r="E81" s="18">
        <f>ROUND(D81*0.5,2)</f>
        <v>38.25</v>
      </c>
      <c r="F81" s="18">
        <v>86.74</v>
      </c>
      <c r="G81" s="18">
        <f>ROUND(F81*0.5,2)</f>
        <v>43.37</v>
      </c>
      <c r="H81" s="18">
        <f>G81+E81</f>
        <v>81.62</v>
      </c>
      <c r="I81" s="18">
        <f>_xlfn.RANK.EQ(H81,$H$81:$H$95)</f>
        <v>1</v>
      </c>
      <c r="J81" s="19" t="s">
        <v>236</v>
      </c>
      <c r="K81" s="19"/>
    </row>
    <row r="82" spans="1:11" ht="12.75">
      <c r="A82" s="5" t="s">
        <v>181</v>
      </c>
      <c r="B82" s="5" t="s">
        <v>177</v>
      </c>
      <c r="C82" s="5" t="s">
        <v>182</v>
      </c>
      <c r="D82" s="4">
        <v>73.5</v>
      </c>
      <c r="E82" s="4">
        <f>ROUND(D82*0.5,2)</f>
        <v>36.75</v>
      </c>
      <c r="F82" s="4">
        <v>86.4</v>
      </c>
      <c r="G82" s="4">
        <f>ROUND(F82*0.5,2)</f>
        <v>43.2</v>
      </c>
      <c r="H82" s="4">
        <f>G82+E82</f>
        <v>79.95</v>
      </c>
      <c r="I82" s="4">
        <f aca="true" t="shared" si="4" ref="I82:I95">_xlfn.RANK.EQ(H82,$H$81:$H$95)</f>
        <v>2</v>
      </c>
      <c r="J82" s="3" t="s">
        <v>236</v>
      </c>
      <c r="K82" s="3"/>
    </row>
    <row r="83" spans="1:11" ht="12.75">
      <c r="A83" s="5" t="s">
        <v>191</v>
      </c>
      <c r="B83" s="5" t="s">
        <v>177</v>
      </c>
      <c r="C83" s="5" t="s">
        <v>192</v>
      </c>
      <c r="D83" s="4">
        <v>71.25</v>
      </c>
      <c r="E83" s="4">
        <f>ROUND(D83*0.5,2)</f>
        <v>35.63</v>
      </c>
      <c r="F83" s="4">
        <v>87.34</v>
      </c>
      <c r="G83" s="4">
        <f>ROUND(F83*0.5,2)</f>
        <v>43.67</v>
      </c>
      <c r="H83" s="4">
        <f>G83+E83</f>
        <v>79.30000000000001</v>
      </c>
      <c r="I83" s="4">
        <f t="shared" si="4"/>
        <v>3</v>
      </c>
      <c r="J83" s="3" t="s">
        <v>236</v>
      </c>
      <c r="K83" s="3"/>
    </row>
    <row r="84" spans="1:11" ht="12.75">
      <c r="A84" s="5" t="s">
        <v>179</v>
      </c>
      <c r="B84" s="5" t="s">
        <v>177</v>
      </c>
      <c r="C84" s="5" t="s">
        <v>180</v>
      </c>
      <c r="D84" s="4">
        <v>74.25</v>
      </c>
      <c r="E84" s="4">
        <f>ROUND(D84*0.5,2)</f>
        <v>37.13</v>
      </c>
      <c r="F84" s="4">
        <v>84.3</v>
      </c>
      <c r="G84" s="4">
        <f>ROUND(F84*0.5,2)</f>
        <v>42.15</v>
      </c>
      <c r="H84" s="4">
        <f>G84+E84</f>
        <v>79.28</v>
      </c>
      <c r="I84" s="4">
        <f t="shared" si="4"/>
        <v>4</v>
      </c>
      <c r="J84" s="3" t="s">
        <v>236</v>
      </c>
      <c r="K84" s="3"/>
    </row>
    <row r="85" spans="1:11" ht="12.75">
      <c r="A85" s="5" t="s">
        <v>193</v>
      </c>
      <c r="B85" s="5" t="s">
        <v>177</v>
      </c>
      <c r="C85" s="5" t="s">
        <v>194</v>
      </c>
      <c r="D85" s="4">
        <v>71.25</v>
      </c>
      <c r="E85" s="4">
        <f>ROUND(D85*0.5,2)</f>
        <v>35.63</v>
      </c>
      <c r="F85" s="4">
        <v>87.26</v>
      </c>
      <c r="G85" s="4">
        <f>ROUND(F85*0.5,2)</f>
        <v>43.63</v>
      </c>
      <c r="H85" s="4">
        <f>G85+E85</f>
        <v>79.26</v>
      </c>
      <c r="I85" s="4">
        <f t="shared" si="4"/>
        <v>5</v>
      </c>
      <c r="J85" s="3" t="s">
        <v>238</v>
      </c>
      <c r="K85" s="3"/>
    </row>
    <row r="86" spans="1:11" ht="12.75">
      <c r="A86" s="5" t="s">
        <v>185</v>
      </c>
      <c r="B86" s="5" t="s">
        <v>177</v>
      </c>
      <c r="C86" s="5" t="s">
        <v>186</v>
      </c>
      <c r="D86" s="4">
        <v>72.75</v>
      </c>
      <c r="E86" s="4">
        <f>ROUND(D86*0.5,2)</f>
        <v>36.38</v>
      </c>
      <c r="F86" s="4">
        <v>85.6</v>
      </c>
      <c r="G86" s="4">
        <f>ROUND(F86*0.5,2)</f>
        <v>42.8</v>
      </c>
      <c r="H86" s="4">
        <f>G86+E86</f>
        <v>79.18</v>
      </c>
      <c r="I86" s="4">
        <f t="shared" si="4"/>
        <v>6</v>
      </c>
      <c r="J86" s="4"/>
      <c r="K86" s="3"/>
    </row>
    <row r="87" spans="1:11" ht="12.75">
      <c r="A87" s="5" t="s">
        <v>199</v>
      </c>
      <c r="B87" s="5" t="s">
        <v>177</v>
      </c>
      <c r="C87" s="5" t="s">
        <v>200</v>
      </c>
      <c r="D87" s="4">
        <v>70.5</v>
      </c>
      <c r="E87" s="4">
        <f>ROUND(D87*0.5,2)</f>
        <v>35.25</v>
      </c>
      <c r="F87" s="4">
        <v>86.82</v>
      </c>
      <c r="G87" s="4">
        <f>ROUND(F87*0.5,2)</f>
        <v>43.41</v>
      </c>
      <c r="H87" s="4">
        <f>G87+E87</f>
        <v>78.66</v>
      </c>
      <c r="I87" s="4">
        <f t="shared" si="4"/>
        <v>7</v>
      </c>
      <c r="J87" s="4"/>
      <c r="K87" s="3"/>
    </row>
    <row r="88" spans="1:11" ht="12.75">
      <c r="A88" s="5" t="s">
        <v>205</v>
      </c>
      <c r="B88" s="5" t="s">
        <v>177</v>
      </c>
      <c r="C88" s="5" t="s">
        <v>206</v>
      </c>
      <c r="D88" s="4">
        <v>69.25</v>
      </c>
      <c r="E88" s="4">
        <f>ROUND(D88*0.5,2)</f>
        <v>34.63</v>
      </c>
      <c r="F88" s="4">
        <v>87.4</v>
      </c>
      <c r="G88" s="4">
        <f>ROUND(F88*0.5,2)</f>
        <v>43.7</v>
      </c>
      <c r="H88" s="4">
        <f>G88+E88</f>
        <v>78.33000000000001</v>
      </c>
      <c r="I88" s="4">
        <f t="shared" si="4"/>
        <v>8</v>
      </c>
      <c r="J88" s="4"/>
      <c r="K88" s="3"/>
    </row>
    <row r="89" spans="1:11" ht="12.75">
      <c r="A89" s="5" t="s">
        <v>203</v>
      </c>
      <c r="B89" s="5" t="s">
        <v>177</v>
      </c>
      <c r="C89" s="5" t="s">
        <v>204</v>
      </c>
      <c r="D89" s="4">
        <v>70</v>
      </c>
      <c r="E89" s="4">
        <f>ROUND(D89*0.5,2)</f>
        <v>35</v>
      </c>
      <c r="F89" s="4">
        <v>85.94</v>
      </c>
      <c r="G89" s="4">
        <f>ROUND(F89*0.5,2)</f>
        <v>42.97</v>
      </c>
      <c r="H89" s="4">
        <f>G89+E89</f>
        <v>77.97</v>
      </c>
      <c r="I89" s="4">
        <f t="shared" si="4"/>
        <v>9</v>
      </c>
      <c r="J89" s="4"/>
      <c r="K89" s="3"/>
    </row>
    <row r="90" spans="1:11" ht="12.75">
      <c r="A90" s="5" t="s">
        <v>197</v>
      </c>
      <c r="B90" s="5" t="s">
        <v>177</v>
      </c>
      <c r="C90" s="5" t="s">
        <v>198</v>
      </c>
      <c r="D90" s="4">
        <v>70.5</v>
      </c>
      <c r="E90" s="4">
        <f>ROUND(D90*0.5,2)</f>
        <v>35.25</v>
      </c>
      <c r="F90" s="4">
        <v>85.28</v>
      </c>
      <c r="G90" s="4">
        <f>ROUND(F90*0.5,2)</f>
        <v>42.64</v>
      </c>
      <c r="H90" s="4">
        <f>G90+E90</f>
        <v>77.89</v>
      </c>
      <c r="I90" s="4">
        <f t="shared" si="4"/>
        <v>10</v>
      </c>
      <c r="J90" s="4"/>
      <c r="K90" s="3"/>
    </row>
    <row r="91" spans="1:11" ht="12.75">
      <c r="A91" s="5" t="s">
        <v>195</v>
      </c>
      <c r="B91" s="5" t="s">
        <v>177</v>
      </c>
      <c r="C91" s="5" t="s">
        <v>196</v>
      </c>
      <c r="D91" s="4">
        <v>70.75</v>
      </c>
      <c r="E91" s="4">
        <f>ROUND(D91*0.5,2)</f>
        <v>35.38</v>
      </c>
      <c r="F91" s="4">
        <v>84.96</v>
      </c>
      <c r="G91" s="4">
        <f>ROUND(F91*0.5,2)</f>
        <v>42.48</v>
      </c>
      <c r="H91" s="4">
        <f>G91+E91</f>
        <v>77.86</v>
      </c>
      <c r="I91" s="4">
        <f t="shared" si="4"/>
        <v>11</v>
      </c>
      <c r="J91" s="4"/>
      <c r="K91" s="3"/>
    </row>
    <row r="92" spans="1:11" ht="12.75">
      <c r="A92" s="5" t="s">
        <v>189</v>
      </c>
      <c r="B92" s="5" t="s">
        <v>177</v>
      </c>
      <c r="C92" s="5" t="s">
        <v>190</v>
      </c>
      <c r="D92" s="4">
        <v>71.5</v>
      </c>
      <c r="E92" s="4">
        <f>ROUND(D92*0.5,2)</f>
        <v>35.75</v>
      </c>
      <c r="F92" s="4">
        <v>84.16</v>
      </c>
      <c r="G92" s="4">
        <f>ROUND(F92*0.5,2)</f>
        <v>42.08</v>
      </c>
      <c r="H92" s="4">
        <f>G92+E92</f>
        <v>77.83</v>
      </c>
      <c r="I92" s="4">
        <f t="shared" si="4"/>
        <v>12</v>
      </c>
      <c r="J92" s="4"/>
      <c r="K92" s="3"/>
    </row>
    <row r="93" spans="1:11" ht="12.75">
      <c r="A93" s="5" t="s">
        <v>187</v>
      </c>
      <c r="B93" s="5" t="s">
        <v>177</v>
      </c>
      <c r="C93" s="5" t="s">
        <v>188</v>
      </c>
      <c r="D93" s="4">
        <v>72.5</v>
      </c>
      <c r="E93" s="4">
        <f>ROUND(D93*0.5,2)</f>
        <v>36.25</v>
      </c>
      <c r="F93" s="4">
        <v>82.9</v>
      </c>
      <c r="G93" s="4">
        <f>ROUND(F93*0.5,2)</f>
        <v>41.45</v>
      </c>
      <c r="H93" s="4">
        <f>G93+E93</f>
        <v>77.7</v>
      </c>
      <c r="I93" s="4">
        <f t="shared" si="4"/>
        <v>13</v>
      </c>
      <c r="J93" s="4"/>
      <c r="K93" s="3"/>
    </row>
    <row r="94" spans="1:11" ht="12.75">
      <c r="A94" s="5" t="s">
        <v>201</v>
      </c>
      <c r="B94" s="5" t="s">
        <v>177</v>
      </c>
      <c r="C94" s="5" t="s">
        <v>202</v>
      </c>
      <c r="D94" s="4">
        <v>70.25</v>
      </c>
      <c r="E94" s="4">
        <f>ROUND(D94*0.5,2)</f>
        <v>35.13</v>
      </c>
      <c r="F94" s="4">
        <v>85.06</v>
      </c>
      <c r="G94" s="4">
        <f>ROUND(F94*0.5,2)</f>
        <v>42.53</v>
      </c>
      <c r="H94" s="4">
        <f>G94+E94</f>
        <v>77.66</v>
      </c>
      <c r="I94" s="4">
        <f t="shared" si="4"/>
        <v>14</v>
      </c>
      <c r="J94" s="4"/>
      <c r="K94" s="3"/>
    </row>
    <row r="95" spans="1:11" ht="13.5" thickBot="1">
      <c r="A95" s="14" t="s">
        <v>183</v>
      </c>
      <c r="B95" s="14" t="s">
        <v>177</v>
      </c>
      <c r="C95" s="14" t="s">
        <v>184</v>
      </c>
      <c r="D95" s="15">
        <v>72.75</v>
      </c>
      <c r="E95" s="15">
        <f>ROUND(D95*0.5,2)</f>
        <v>36.38</v>
      </c>
      <c r="F95" s="15">
        <v>81.62</v>
      </c>
      <c r="G95" s="15">
        <f>ROUND(F95*0.5,2)</f>
        <v>40.81</v>
      </c>
      <c r="H95" s="15">
        <f>G95+E95</f>
        <v>77.19</v>
      </c>
      <c r="I95" s="15">
        <f t="shared" si="4"/>
        <v>15</v>
      </c>
      <c r="J95" s="15"/>
      <c r="K95" s="16"/>
    </row>
    <row r="96" spans="1:11" ht="13.5" thickTop="1">
      <c r="A96" s="6" t="s">
        <v>207</v>
      </c>
      <c r="B96" s="6" t="s">
        <v>208</v>
      </c>
      <c r="C96" s="6" t="s">
        <v>209</v>
      </c>
      <c r="D96" s="7">
        <v>68</v>
      </c>
      <c r="E96" s="7">
        <f>ROUND(D96*0.5,2)</f>
        <v>34</v>
      </c>
      <c r="F96" s="7">
        <v>85.78</v>
      </c>
      <c r="G96" s="7">
        <f>ROUND(F96*0.5,2)</f>
        <v>42.89</v>
      </c>
      <c r="H96" s="7">
        <f>G96+E96</f>
        <v>76.89</v>
      </c>
      <c r="I96" s="7">
        <f>_xlfn.RANK.EQ(H96,$H$96:$H$101)</f>
        <v>1</v>
      </c>
      <c r="J96" s="11" t="s">
        <v>236</v>
      </c>
      <c r="K96" s="7"/>
    </row>
    <row r="97" spans="1:11" ht="12.75">
      <c r="A97" s="5" t="s">
        <v>212</v>
      </c>
      <c r="B97" s="5" t="s">
        <v>208</v>
      </c>
      <c r="C97" s="5" t="s">
        <v>213</v>
      </c>
      <c r="D97" s="4">
        <v>62.5</v>
      </c>
      <c r="E97" s="4">
        <f>ROUND(D97*0.5,2)</f>
        <v>31.25</v>
      </c>
      <c r="F97" s="4">
        <v>86.42</v>
      </c>
      <c r="G97" s="4">
        <f>ROUND(F97*0.5,2)</f>
        <v>43.21</v>
      </c>
      <c r="H97" s="4">
        <f>G97+E97</f>
        <v>74.46000000000001</v>
      </c>
      <c r="I97" s="4">
        <f>_xlfn.RANK.EQ(H97,$H$96:$H$101)</f>
        <v>2</v>
      </c>
      <c r="J97" s="3" t="s">
        <v>236</v>
      </c>
      <c r="K97" s="4"/>
    </row>
    <row r="98" spans="1:11" ht="12.75">
      <c r="A98" s="5" t="s">
        <v>216</v>
      </c>
      <c r="B98" s="5" t="s">
        <v>208</v>
      </c>
      <c r="C98" s="5" t="s">
        <v>217</v>
      </c>
      <c r="D98" s="4">
        <v>61.5</v>
      </c>
      <c r="E98" s="4">
        <f>ROUND(D98*0.5,2)</f>
        <v>30.75</v>
      </c>
      <c r="F98" s="4">
        <v>86.6</v>
      </c>
      <c r="G98" s="4">
        <f>ROUND(F98*0.5,2)</f>
        <v>43.3</v>
      </c>
      <c r="H98" s="4">
        <f>G98+E98</f>
        <v>74.05</v>
      </c>
      <c r="I98" s="4">
        <f>_xlfn.RANK.EQ(H98,$H$96:$H$101)</f>
        <v>3</v>
      </c>
      <c r="J98" s="4"/>
      <c r="K98" s="4"/>
    </row>
    <row r="99" spans="1:11" ht="12.75">
      <c r="A99" s="5" t="s">
        <v>210</v>
      </c>
      <c r="B99" s="5" t="s">
        <v>208</v>
      </c>
      <c r="C99" s="5" t="s">
        <v>211</v>
      </c>
      <c r="D99" s="4">
        <v>62.75</v>
      </c>
      <c r="E99" s="4">
        <f>ROUND(D99*0.5,2)</f>
        <v>31.38</v>
      </c>
      <c r="F99" s="4">
        <v>82.78</v>
      </c>
      <c r="G99" s="4">
        <f>ROUND(F99*0.5,2)</f>
        <v>41.39</v>
      </c>
      <c r="H99" s="4">
        <f>G99+E99</f>
        <v>72.77</v>
      </c>
      <c r="I99" s="4">
        <f>_xlfn.RANK.EQ(H99,$H$96:$H$101)</f>
        <v>4</v>
      </c>
      <c r="J99" s="4"/>
      <c r="K99" s="4"/>
    </row>
    <row r="100" spans="1:11" ht="12.75">
      <c r="A100" s="5" t="s">
        <v>218</v>
      </c>
      <c r="B100" s="5" t="s">
        <v>208</v>
      </c>
      <c r="C100" s="5" t="s">
        <v>219</v>
      </c>
      <c r="D100" s="4">
        <v>60</v>
      </c>
      <c r="E100" s="4">
        <f>ROUND(D100*0.5,2)</f>
        <v>30</v>
      </c>
      <c r="F100" s="4">
        <v>79.6</v>
      </c>
      <c r="G100" s="4">
        <f>ROUND(F100*0.5,2)</f>
        <v>39.8</v>
      </c>
      <c r="H100" s="4">
        <f>G100+E100</f>
        <v>69.8</v>
      </c>
      <c r="I100" s="4">
        <f>_xlfn.RANK.EQ(H100,$H$96:$H$101)</f>
        <v>5</v>
      </c>
      <c r="J100" s="4"/>
      <c r="K100" s="3"/>
    </row>
    <row r="101" spans="1:11" ht="13.5" thickBot="1">
      <c r="A101" s="8" t="s">
        <v>214</v>
      </c>
      <c r="B101" s="8" t="s">
        <v>208</v>
      </c>
      <c r="C101" s="8" t="s">
        <v>215</v>
      </c>
      <c r="D101" s="9">
        <v>61.75</v>
      </c>
      <c r="E101" s="9">
        <f>ROUND(D101*0.5,2)</f>
        <v>30.88</v>
      </c>
      <c r="F101" s="9">
        <v>76.16</v>
      </c>
      <c r="G101" s="9">
        <f>ROUND(F101*0.5,2)</f>
        <v>38.08</v>
      </c>
      <c r="H101" s="9">
        <f>G101+E101</f>
        <v>68.96</v>
      </c>
      <c r="I101" s="9">
        <f>_xlfn.RANK.EQ(H101,$H$96:$H$101)</f>
        <v>6</v>
      </c>
      <c r="J101" s="9"/>
      <c r="K101" s="9"/>
    </row>
    <row r="102" spans="1:11" ht="13.5" thickTop="1">
      <c r="A102" s="17" t="s">
        <v>223</v>
      </c>
      <c r="B102" s="17" t="s">
        <v>221</v>
      </c>
      <c r="C102" s="17" t="s">
        <v>224</v>
      </c>
      <c r="D102" s="18">
        <v>68.75</v>
      </c>
      <c r="E102" s="18">
        <f>ROUND(D102*0.5,2)</f>
        <v>34.38</v>
      </c>
      <c r="F102" s="18">
        <v>86.38</v>
      </c>
      <c r="G102" s="18">
        <f>ROUND(F102*0.5,2)</f>
        <v>43.19</v>
      </c>
      <c r="H102" s="18">
        <f>G102+E102</f>
        <v>77.57</v>
      </c>
      <c r="I102" s="18">
        <f>_xlfn.RANK.EQ(H102,$H$102:$H$107)</f>
        <v>1</v>
      </c>
      <c r="J102" s="19" t="s">
        <v>236</v>
      </c>
      <c r="K102" s="18"/>
    </row>
    <row r="103" spans="1:11" ht="12.75">
      <c r="A103" s="5" t="s">
        <v>220</v>
      </c>
      <c r="B103" s="5" t="s">
        <v>221</v>
      </c>
      <c r="C103" s="5" t="s">
        <v>222</v>
      </c>
      <c r="D103" s="4">
        <v>69.5</v>
      </c>
      <c r="E103" s="4">
        <f>ROUND(D103*0.5,2)</f>
        <v>34.75</v>
      </c>
      <c r="F103" s="4">
        <v>84.6</v>
      </c>
      <c r="G103" s="4">
        <f>ROUND(F103*0.5,2)</f>
        <v>42.3</v>
      </c>
      <c r="H103" s="4">
        <f>G103+E103</f>
        <v>77.05</v>
      </c>
      <c r="I103" s="4">
        <f>_xlfn.RANK.EQ(H103,$H$102:$H$107)</f>
        <v>2</v>
      </c>
      <c r="J103" s="3" t="s">
        <v>236</v>
      </c>
      <c r="K103" s="4"/>
    </row>
    <row r="104" spans="1:11" ht="12.75">
      <c r="A104" s="5" t="s">
        <v>229</v>
      </c>
      <c r="B104" s="5" t="s">
        <v>221</v>
      </c>
      <c r="C104" s="5" t="s">
        <v>230</v>
      </c>
      <c r="D104" s="4">
        <v>66</v>
      </c>
      <c r="E104" s="4">
        <f>ROUND(D104*0.5,2)</f>
        <v>33</v>
      </c>
      <c r="F104" s="4">
        <v>85.64</v>
      </c>
      <c r="G104" s="4">
        <f>ROUND(F104*0.5,2)</f>
        <v>42.82</v>
      </c>
      <c r="H104" s="4">
        <f>G104+E104</f>
        <v>75.82</v>
      </c>
      <c r="I104" s="4">
        <f>_xlfn.RANK.EQ(H104,$H$102:$H$107)</f>
        <v>3</v>
      </c>
      <c r="J104" s="4"/>
      <c r="K104" s="4"/>
    </row>
    <row r="105" spans="1:11" ht="12.75">
      <c r="A105" s="5" t="s">
        <v>225</v>
      </c>
      <c r="B105" s="5" t="s">
        <v>221</v>
      </c>
      <c r="C105" s="5" t="s">
        <v>226</v>
      </c>
      <c r="D105" s="4">
        <v>68</v>
      </c>
      <c r="E105" s="4">
        <f>ROUND(D105*0.5,2)</f>
        <v>34</v>
      </c>
      <c r="F105" s="4">
        <v>80.16</v>
      </c>
      <c r="G105" s="4">
        <f>ROUND(F105*0.5,2)</f>
        <v>40.08</v>
      </c>
      <c r="H105" s="4">
        <f>G105+E105</f>
        <v>74.08</v>
      </c>
      <c r="I105" s="4">
        <f>_xlfn.RANK.EQ(H105,$H$102:$H$107)</f>
        <v>4</v>
      </c>
      <c r="J105" s="4"/>
      <c r="K105" s="4"/>
    </row>
    <row r="106" spans="1:11" ht="12.75">
      <c r="A106" s="5" t="s">
        <v>227</v>
      </c>
      <c r="B106" s="5" t="s">
        <v>221</v>
      </c>
      <c r="C106" s="5" t="s">
        <v>228</v>
      </c>
      <c r="D106" s="4">
        <v>66</v>
      </c>
      <c r="E106" s="4">
        <f>ROUND(D106*0.5,2)</f>
        <v>33</v>
      </c>
      <c r="F106" s="4">
        <v>81.8</v>
      </c>
      <c r="G106" s="4">
        <f>ROUND(F106*0.5,2)</f>
        <v>40.9</v>
      </c>
      <c r="H106" s="4">
        <f>G106+E106</f>
        <v>73.9</v>
      </c>
      <c r="I106" s="4">
        <f>_xlfn.RANK.EQ(H106,$H$102:$H$107)</f>
        <v>5</v>
      </c>
      <c r="J106" s="4"/>
      <c r="K106" s="4"/>
    </row>
    <row r="107" spans="1:11" ht="12.75">
      <c r="A107" s="5" t="s">
        <v>231</v>
      </c>
      <c r="B107" s="5" t="s">
        <v>221</v>
      </c>
      <c r="C107" s="5" t="s">
        <v>232</v>
      </c>
      <c r="D107" s="4">
        <v>65.5</v>
      </c>
      <c r="E107" s="4">
        <f>ROUND(D107*0.5,2)</f>
        <v>32.75</v>
      </c>
      <c r="F107" s="4">
        <v>0</v>
      </c>
      <c r="G107" s="4">
        <f>ROUND(F107*0.5,2)</f>
        <v>0</v>
      </c>
      <c r="H107" s="4">
        <f>G107+E107</f>
        <v>32.75</v>
      </c>
      <c r="I107" s="4"/>
      <c r="J107" s="4"/>
      <c r="K107" s="3" t="s">
        <v>234</v>
      </c>
    </row>
  </sheetData>
  <sheetProtection/>
  <autoFilter ref="A2:K107"/>
  <mergeCells count="1">
    <mergeCell ref="A1:K1"/>
  </mergeCells>
  <conditionalFormatting sqref="A16">
    <cfRule type="duplicateValues" priority="6" dxfId="0" stopIfTrue="1">
      <formula>AND(COUNTIF($A$16:$A$16,A16)&gt;1,NOT(ISBLANK(A16)))</formula>
    </cfRule>
  </conditionalFormatting>
  <conditionalFormatting sqref="A22">
    <cfRule type="duplicateValues" priority="5" dxfId="0" stopIfTrue="1">
      <formula>AND(COUNTIF($A$22:$A$22,A22)&gt;1,NOT(ISBLANK(A22)))</formula>
    </cfRule>
  </conditionalFormatting>
  <conditionalFormatting sqref="A30">
    <cfRule type="duplicateValues" priority="4" dxfId="0" stopIfTrue="1">
      <formula>AND(COUNTIF($A$30:$A$30,A30)&gt;1,NOT(ISBLANK(A30)))</formula>
    </cfRule>
  </conditionalFormatting>
  <conditionalFormatting sqref="A37">
    <cfRule type="duplicateValues" priority="3" dxfId="0" stopIfTrue="1">
      <formula>AND(COUNTIF($A$37:$A$37,A37)&gt;1,NOT(ISBLANK(A37)))</formula>
    </cfRule>
  </conditionalFormatting>
  <conditionalFormatting sqref="A63">
    <cfRule type="duplicateValues" priority="2" dxfId="0" stopIfTrue="1">
      <formula>AND(COUNTIF($A$63:$A$63,A63)&gt;1,NOT(ISBLANK(A63)))</formula>
    </cfRule>
  </conditionalFormatting>
  <conditionalFormatting sqref="A77">
    <cfRule type="duplicateValues" priority="1" dxfId="0" stopIfTrue="1">
      <formula>AND(COUNTIF($A$77:$A$77,A77)&gt;1,NOT(ISBLANK(A77)))</formula>
    </cfRule>
  </conditionalFormatting>
  <conditionalFormatting sqref="A78:A93 A64:A76 A38:A62 A31:A36 A23:A29 A17:A21 A3:A15">
    <cfRule type="duplicateValues" priority="10" dxfId="0" stopIfTrue="1">
      <formula>AND(COUNTIF($A$78:$A$93,A3)+COUNTIF($A$64:$A$76,A3)+COUNTIF($A$38:$A$62,A3)+COUNTIF($A$31:$A$36,A3)+COUNTIF($A$23:$A$29,A3)+COUNTIF($A$17:$A$21,A3)+COUNTIF($A$3:$A$15,A3)&gt;1,NOT(ISBLANK(A3)))</formula>
    </cfRule>
  </conditionalFormatting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8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jyj513</dc:creator>
  <cp:keywords/>
  <dc:description/>
  <cp:lastModifiedBy>po</cp:lastModifiedBy>
  <cp:lastPrinted>2023-05-29T00:54:13Z</cp:lastPrinted>
  <dcterms:created xsi:type="dcterms:W3CDTF">2022-06-28T03:30:38Z</dcterms:created>
  <dcterms:modified xsi:type="dcterms:W3CDTF">2023-05-29T01:08:40Z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6D3880B320454254BA806A53971F2886</vt:lpwstr>
  </property>
</Properties>
</file>