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<sst xmlns="http://schemas.openxmlformats.org/spreadsheetml/2006/main" count="87" uniqueCount="87">
  <si>
    <t>附件1</t>
  </si>
  <si>
    <t>2023年安徽淮北高新技术产业开发区公开招聘雇员
进入资格复审人员名单</t>
  </si>
  <si>
    <t>序号</t>
  </si>
  <si>
    <t>报考岗位代码</t>
  </si>
  <si>
    <t>报名序号</t>
  </si>
  <si>
    <t>备注</t>
  </si>
  <si>
    <t>509420230403102150104237</t>
  </si>
  <si>
    <t>509420230406172314116770</t>
  </si>
  <si>
    <t>509420230404090548110885</t>
  </si>
  <si>
    <t>509420230407142353119085</t>
  </si>
  <si>
    <t>509420230403161713108347</t>
  </si>
  <si>
    <t>509420230404100034111080</t>
  </si>
  <si>
    <t>509420230407110714118525</t>
  </si>
  <si>
    <t>509420230404160018112081</t>
  </si>
  <si>
    <t>509420230406162502116553</t>
  </si>
  <si>
    <t>509420230406185950117042</t>
  </si>
  <si>
    <t>509420230405201801114076</t>
  </si>
  <si>
    <t>509420230404095433111063</t>
  </si>
  <si>
    <t>509420230403195559109667</t>
  </si>
  <si>
    <t>509420230404083531110798</t>
  </si>
  <si>
    <t>509420230406202547117299</t>
  </si>
  <si>
    <t>509420230407102742118399</t>
  </si>
  <si>
    <t>509420230405094135113080</t>
  </si>
  <si>
    <t>509420230403094108103537</t>
  </si>
  <si>
    <t>509420230403091010102921</t>
  </si>
  <si>
    <t>509420230406164143116619</t>
  </si>
  <si>
    <t>509420230404103103111186</t>
  </si>
  <si>
    <t>509420230403170154108797</t>
  </si>
  <si>
    <t>509420230406225033117717</t>
  </si>
  <si>
    <t>509420230403183810109315</t>
  </si>
  <si>
    <t>509420230405192821113992</t>
  </si>
  <si>
    <t>509420230404165134112227</t>
  </si>
  <si>
    <t>509420230407100047118298</t>
  </si>
  <si>
    <t>509420230406102651115187</t>
  </si>
  <si>
    <t>509420230404101137111117</t>
  </si>
  <si>
    <t>509420230406084346114591</t>
  </si>
  <si>
    <t>509420230404101633111136</t>
  </si>
  <si>
    <t>509420230403215613110288</t>
  </si>
  <si>
    <t>509420230406181955116928</t>
  </si>
  <si>
    <t>509420230406004200114459</t>
  </si>
  <si>
    <t>509420230406145727116187</t>
  </si>
  <si>
    <t>509420230405151114113612</t>
  </si>
  <si>
    <t>509420230404104755111273</t>
  </si>
  <si>
    <t>509420230404104125111237</t>
  </si>
  <si>
    <t>509420230405195000114022</t>
  </si>
  <si>
    <t>509420230403084336102462</t>
  </si>
  <si>
    <t>509420230407092538118170</t>
  </si>
  <si>
    <t>509420230406170356116706</t>
  </si>
  <si>
    <t>509420230406153651116376</t>
  </si>
  <si>
    <t>509420230405105401113202</t>
  </si>
  <si>
    <t>509420230404233009112896</t>
  </si>
  <si>
    <t>509420230403183317109289</t>
  </si>
  <si>
    <t>509420230404095734111074</t>
  </si>
  <si>
    <t>509420230404152802111980</t>
  </si>
  <si>
    <t>509420230407100156118303</t>
  </si>
  <si>
    <t>509420230407121008118708</t>
  </si>
  <si>
    <t>509420230407092417118166</t>
  </si>
  <si>
    <t>509420230406082839114555</t>
  </si>
  <si>
    <t>509420230406153325116358</t>
  </si>
  <si>
    <t>509420230406152817116331</t>
  </si>
  <si>
    <t>509420230406224405117704</t>
  </si>
  <si>
    <t>509420230403171437108872</t>
  </si>
  <si>
    <t>509420230404103156111189</t>
  </si>
  <si>
    <t>509420230405083525112999</t>
  </si>
  <si>
    <t>509420230406153940116387</t>
  </si>
  <si>
    <t>509420230406152749116329</t>
  </si>
  <si>
    <t>509420230406093620114868</t>
  </si>
  <si>
    <t>509420230404171018112280</t>
  </si>
  <si>
    <t>509420230403085358102618</t>
  </si>
  <si>
    <t>509420230403105532104756</t>
  </si>
  <si>
    <t>509420230406205738117382</t>
  </si>
  <si>
    <t>509420230406201351117268</t>
  </si>
  <si>
    <t>509420230405145543113594</t>
  </si>
  <si>
    <t>509420230405195615114033</t>
  </si>
  <si>
    <t>509420230405133946113495</t>
  </si>
  <si>
    <t>509420230404130355111650</t>
  </si>
  <si>
    <t>509420230404100115111083</t>
  </si>
  <si>
    <t>509420230404104116111236</t>
  </si>
  <si>
    <t>509420230403150403107451</t>
  </si>
  <si>
    <t>509420230403195748109677</t>
  </si>
  <si>
    <t>509420230403185459109378</t>
  </si>
  <si>
    <t>509420230403181443109193</t>
  </si>
  <si>
    <t>509420230403164424108649</t>
  </si>
  <si>
    <t>509420230403112903105185</t>
  </si>
  <si>
    <t>509420230403104634104626</t>
  </si>
  <si>
    <t>509420230403103138104390</t>
  </si>
  <si>
    <t>509420230403102346104267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</si>
</sst>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4"/>
  <sheetViews>
    <sheetView tabSelected="1" workbookViewId="0">
      <selection activeCell="C218" sqref="C218"/>
    </sheetView>
  </sheetViews>
  <sheetFormatPr defaultColWidth="9" defaultRowHeight="13.5" outlineLevelCol="3"/>
  <cols>
    <col min="1" max="1" width="8.5" style="3" customWidth="1"/>
    <col min="2" max="2" width="25.875" style="3" customWidth="1"/>
    <col min="3" max="3" width="40.25" customWidth="1"/>
    <col min="4" max="4" width="9.89166666666667" customWidth="1"/>
  </cols>
  <sheetData>
    <row r="1" ht="22" customHeight="1" spans="1:1">
      <c r="A1" s="3" t="s">
        <v>0</v>
      </c>
    </row>
    <row r="2" ht="67.5" customHeight="1" spans="1:4">
      <c r="A2" s="4" t="s">
        <v>1</v>
      </c>
      <c r="B2" s="4"/>
      <c r="C2" s="4"/>
      <c r="D2" s="4"/>
    </row>
    <row r="3" ht="3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24.95" customHeight="1" spans="1:4">
      <c r="A4" s="6">
        <v>1</v>
      </c>
      <c r="B4" s="6">
        <v>232301</v>
      </c>
      <c r="C4" s="7" t="str">
        <f>"509420230407164151119606"</f>
        <v>509420230407164151119606</v>
      </c>
      <c r="D4" s="6"/>
    </row>
    <row r="5" s="1" customFormat="1" ht="24.95" customHeight="1" spans="1:4">
      <c r="A5" s="6">
        <v>2</v>
      </c>
      <c r="B5" s="6">
        <v>232301</v>
      </c>
      <c r="C5" s="7" t="str">
        <f>"509420230403085116102578"</f>
        <v>509420230403085116102578</v>
      </c>
      <c r="D5" s="6"/>
    </row>
    <row r="6" s="1" customFormat="1" ht="24.95" customHeight="1" spans="1:4">
      <c r="A6" s="6">
        <v>3</v>
      </c>
      <c r="B6" s="6">
        <v>232301</v>
      </c>
      <c r="C6" s="7" t="str">
        <f>"509420230403153452107839"</f>
        <v>509420230403153452107839</v>
      </c>
      <c r="D6" s="6"/>
    </row>
    <row r="7" s="1" customFormat="1" ht="24.95" customHeight="1" spans="1:4">
      <c r="A7" s="6">
        <v>4</v>
      </c>
      <c r="B7" s="6">
        <v>232301</v>
      </c>
      <c r="C7" s="7" t="str">
        <f>"509420230406090833114671"</f>
        <v>509420230406090833114671</v>
      </c>
      <c r="D7" s="6"/>
    </row>
    <row r="8" s="1" customFormat="1" ht="24.95" customHeight="1" spans="1:4">
      <c r="A8" s="6">
        <v>5</v>
      </c>
      <c r="B8" s="6">
        <v>232301</v>
      </c>
      <c r="C8" s="7" t="str">
        <f>"509420230407100158118304"</f>
        <v>509420230407100158118304</v>
      </c>
      <c r="D8" s="6"/>
    </row>
    <row r="9" s="1" customFormat="1" ht="24.95" customHeight="1" spans="1:4">
      <c r="A9" s="6">
        <v>6</v>
      </c>
      <c r="B9" s="6">
        <v>202303</v>
      </c>
      <c r="C9" s="7" t="str">
        <f>"509420230407084303118040"</f>
        <v>509420230407084303118040</v>
      </c>
      <c r="D9" s="6"/>
    </row>
    <row r="10" s="1" customFormat="1" ht="24.95" customHeight="1" spans="1:4">
      <c r="A10" s="6">
        <v>7</v>
      </c>
      <c r="B10" s="6">
        <v>202303</v>
      </c>
      <c r="C10" s="7" t="str">
        <f>"509420230403090604102831"</f>
        <v>509420230403090604102831</v>
      </c>
      <c r="D10" s="6"/>
    </row>
    <row r="11" s="1" customFormat="1" ht="24.95" customHeight="1" spans="1:4">
      <c r="A11" s="6">
        <v>8</v>
      </c>
      <c r="B11" s="6">
        <v>202303</v>
      </c>
      <c r="C11" s="7" t="str">
        <f>"509420230404075544110733"</f>
        <v>509420230404075544110733</v>
      </c>
      <c r="D11" s="6"/>
    </row>
    <row r="12" s="1" customFormat="1" ht="24.95" customHeight="1" spans="1:4">
      <c r="A12" s="6">
        <v>9</v>
      </c>
      <c r="B12" s="6">
        <v>202303</v>
      </c>
      <c r="C12" s="7" t="str">
        <f>"509420230406204507117342"</f>
        <v>509420230406204507117342</v>
      </c>
      <c r="D12" s="6"/>
    </row>
    <row r="13" s="1" customFormat="1" ht="24.95" customHeight="1" spans="1:4">
      <c r="A13" s="6">
        <v>10</v>
      </c>
      <c r="B13" s="6">
        <v>202303</v>
      </c>
      <c r="C13" s="7" t="str">
        <f>"509420230405152119113632"</f>
        <v>509420230405152119113632</v>
      </c>
      <c r="D13" s="6"/>
    </row>
    <row r="14" s="1" customFormat="1" ht="24.95" customHeight="1" spans="1:4">
      <c r="A14" s="6">
        <v>11</v>
      </c>
      <c r="B14" s="6">
        <v>202303</v>
      </c>
      <c r="C14" s="7" t="str">
        <f>"509420230406101412115118"</f>
        <v>509420230406101412115118</v>
      </c>
      <c r="D14" s="6"/>
    </row>
    <row r="15" s="2" customFormat="1" ht="24.95" customHeight="1" spans="1:4">
      <c r="A15" s="6">
        <v>12</v>
      </c>
      <c r="B15" s="6">
        <v>202303</v>
      </c>
      <c r="C15" s="7" t="str">
        <f>"509420230403093734103460"</f>
        <v>509420230403093734103460</v>
      </c>
      <c r="D15" s="8"/>
    </row>
    <row r="16" s="1" customFormat="1" ht="24.95" customHeight="1" spans="1:4">
      <c r="A16" s="6">
        <v>13</v>
      </c>
      <c r="B16" s="6">
        <v>202303</v>
      </c>
      <c r="C16" s="7" t="str">
        <f>"509420230406073225114495"</f>
        <v>509420230406073225114495</v>
      </c>
      <c r="D16" s="6"/>
    </row>
    <row r="17" s="1" customFormat="1" ht="24.95" customHeight="1" spans="1:4">
      <c r="A17" s="6">
        <v>14</v>
      </c>
      <c r="B17" s="6">
        <v>202303</v>
      </c>
      <c r="C17" s="7" t="str">
        <f>"509420230403171113108850"</f>
        <v>509420230403171113108850</v>
      </c>
      <c r="D17" s="6"/>
    </row>
    <row r="18" s="1" customFormat="1" ht="24.95" customHeight="1" spans="1:4">
      <c r="A18" s="6">
        <v>15</v>
      </c>
      <c r="B18" s="6">
        <v>202303</v>
      </c>
      <c r="C18" s="7" t="str">
        <f>"509420230403224241110485"</f>
        <v>509420230403224241110485</v>
      </c>
      <c r="D18" s="6"/>
    </row>
    <row r="19" s="1" customFormat="1" ht="24.95" customHeight="1" spans="1:4">
      <c r="A19" s="6">
        <v>16</v>
      </c>
      <c r="B19" s="6">
        <v>202304</v>
      </c>
      <c r="C19" s="7" t="str">
        <f>"509420230403125800106205"</f>
        <v>509420230403125800106205</v>
      </c>
      <c r="D19" s="6"/>
    </row>
    <row r="20" s="1" customFormat="1" ht="24.95" customHeight="1" spans="1:4">
      <c r="A20" s="6">
        <v>17</v>
      </c>
      <c r="B20" s="6">
        <v>202304</v>
      </c>
      <c r="C20" s="7" t="str">
        <f>"509420230403175942109110"</f>
        <v>509420230403175942109110</v>
      </c>
      <c r="D20" s="6"/>
    </row>
    <row r="21" s="1" customFormat="1" ht="24.95" customHeight="1" spans="1:4">
      <c r="A21" s="6">
        <v>18</v>
      </c>
      <c r="B21" s="6">
        <v>202304</v>
      </c>
      <c r="C21" s="7" t="str">
        <f>"509420230403105411104747"</f>
        <v>509420230403105411104747</v>
      </c>
      <c r="D21" s="6"/>
    </row>
    <row r="22" s="1" customFormat="1" ht="24.95" customHeight="1" spans="1:4">
      <c r="A22" s="6">
        <v>19</v>
      </c>
      <c r="B22" s="6">
        <v>202304</v>
      </c>
      <c r="C22" s="7" t="str">
        <f>"509420230405132155113461"</f>
        <v>509420230405132155113461</v>
      </c>
      <c r="D22" s="6"/>
    </row>
    <row r="23" s="1" customFormat="1" ht="24.95" customHeight="1" spans="1:4">
      <c r="A23" s="6">
        <v>20</v>
      </c>
      <c r="B23" s="6">
        <v>202304</v>
      </c>
      <c r="C23" s="7" t="str">
        <f>"509420230404142311111783"</f>
        <v>509420230404142311111783</v>
      </c>
      <c r="D23" s="6"/>
    </row>
    <row r="24" s="1" customFormat="1" ht="24.95" customHeight="1" spans="1:4">
      <c r="A24" s="6">
        <v>21</v>
      </c>
      <c r="B24" s="6">
        <v>202304</v>
      </c>
      <c r="C24" s="7" t="str">
        <f>"509420230403165734108765"</f>
        <v>509420230403165734108765</v>
      </c>
      <c r="D24" s="6"/>
    </row>
    <row r="25" s="1" customFormat="1" ht="24.95" customHeight="1" spans="1:4">
      <c r="A25" s="6">
        <v>22</v>
      </c>
      <c r="B25" s="6">
        <v>202305</v>
      </c>
      <c r="C25" s="7" t="str">
        <f>"509420230407152134119297"</f>
        <v>509420230407152134119297</v>
      </c>
      <c r="D25" s="6"/>
    </row>
    <row r="26" s="1" customFormat="1" ht="24.95" customHeight="1" spans="1:4">
      <c r="A26" s="6">
        <v>23</v>
      </c>
      <c r="B26" s="6">
        <v>202305</v>
      </c>
      <c r="C26" s="7" t="str">
        <f>"509420230406220623117587"</f>
        <v>509420230406220623117587</v>
      </c>
      <c r="D26" s="6"/>
    </row>
    <row r="27" s="1" customFormat="1" ht="24.95" customHeight="1" spans="1:4">
      <c r="A27" s="6">
        <v>24</v>
      </c>
      <c r="B27" s="6">
        <v>202305</v>
      </c>
      <c r="C27" s="7" t="str">
        <f>"509420230405154115113654"</f>
        <v>509420230405154115113654</v>
      </c>
      <c r="D27" s="6"/>
    </row>
    <row r="28" s="1" customFormat="1" ht="24.95" customHeight="1" spans="1:4">
      <c r="A28" s="6">
        <v>25</v>
      </c>
      <c r="B28" s="6">
        <v>202305</v>
      </c>
      <c r="C28" s="7" t="str">
        <f>"509420230406180728116889"</f>
        <v>509420230406180728116889</v>
      </c>
      <c r="D28" s="6"/>
    </row>
    <row r="29" s="1" customFormat="1" ht="24.95" customHeight="1" spans="1:4">
      <c r="A29" s="6">
        <v>26</v>
      </c>
      <c r="B29" s="6">
        <v>202305</v>
      </c>
      <c r="C29" s="7" t="str">
        <f>"509420230403105040104687"</f>
        <v>509420230403105040104687</v>
      </c>
      <c r="D29" s="6"/>
    </row>
    <row r="30" s="1" customFormat="1" ht="24.95" customHeight="1" spans="1:4">
      <c r="A30" s="6">
        <v>27</v>
      </c>
      <c r="B30" s="6">
        <v>202305</v>
      </c>
      <c r="C30" s="7" t="str">
        <f>"509420230405082914112994"</f>
        <v>509420230405082914112994</v>
      </c>
      <c r="D30" s="6"/>
    </row>
    <row r="31" s="1" customFormat="1" ht="24.95" customHeight="1" spans="1:4">
      <c r="A31" s="6">
        <v>28</v>
      </c>
      <c r="B31" s="6">
        <v>202305</v>
      </c>
      <c r="C31" s="7" t="str">
        <f>"509420230403102331104266"</f>
        <v>509420230403102331104266</v>
      </c>
      <c r="D31" s="6"/>
    </row>
    <row r="32" s="2" customFormat="1" ht="24.95" customHeight="1" spans="1:4">
      <c r="A32" s="6">
        <v>29</v>
      </c>
      <c r="B32" s="6">
        <v>202305</v>
      </c>
      <c r="C32" s="7" t="str">
        <f>"509420230404094131111019"</f>
        <v>509420230404094131111019</v>
      </c>
      <c r="D32" s="8"/>
    </row>
    <row r="33" s="1" customFormat="1" ht="24.95" customHeight="1" spans="1:4">
      <c r="A33" s="6">
        <v>30</v>
      </c>
      <c r="B33" s="6">
        <v>202305</v>
      </c>
      <c r="C33" s="7" t="str">
        <f>"509420230403181052109174"</f>
        <v>509420230403181052109174</v>
      </c>
      <c r="D33" s="6"/>
    </row>
    <row r="34" s="1" customFormat="1" ht="24.95" customHeight="1" spans="1:4">
      <c r="A34" s="6">
        <v>31</v>
      </c>
      <c r="B34" s="6">
        <v>202305</v>
      </c>
      <c r="C34" s="7" t="str">
        <f>"509420230403083032102321"</f>
        <v>509420230403083032102321</v>
      </c>
      <c r="D34" s="6"/>
    </row>
    <row r="35" s="1" customFormat="1" ht="24.95" customHeight="1" spans="1:4">
      <c r="A35" s="6">
        <v>32</v>
      </c>
      <c r="B35" s="6">
        <v>202306</v>
      </c>
      <c r="C35" s="7" t="str">
        <f>"509420230404104606111263"</f>
        <v>509420230404104606111263</v>
      </c>
      <c r="D35" s="6"/>
    </row>
    <row r="36" s="1" customFormat="1" ht="24.95" customHeight="1" spans="1:4">
      <c r="A36" s="6">
        <v>33</v>
      </c>
      <c r="B36" s="6">
        <v>202306</v>
      </c>
      <c r="C36" s="7" t="str">
        <f>"509420230407152356119306"</f>
        <v>509420230407152356119306</v>
      </c>
      <c r="D36" s="6"/>
    </row>
    <row r="37" s="1" customFormat="1" ht="24.95" customHeight="1" spans="1:4">
      <c r="A37" s="6">
        <v>34</v>
      </c>
      <c r="B37" s="6">
        <v>202306</v>
      </c>
      <c r="C37" s="7" t="str">
        <f>"509420230404110036111326"</f>
        <v>509420230404110036111326</v>
      </c>
      <c r="D37" s="6"/>
    </row>
    <row r="38" s="1" customFormat="1" ht="24.95" customHeight="1" spans="1:4">
      <c r="A38" s="6">
        <v>35</v>
      </c>
      <c r="B38" s="6">
        <v>202306</v>
      </c>
      <c r="C38" s="7" t="str">
        <f>"509420230407140439119015"</f>
        <v>509420230407140439119015</v>
      </c>
      <c r="D38" s="6"/>
    </row>
    <row r="39" s="1" customFormat="1" ht="24.95" customHeight="1" spans="1:4">
      <c r="A39" s="6">
        <v>36</v>
      </c>
      <c r="B39" s="6">
        <v>202306</v>
      </c>
      <c r="C39" s="7" t="str">
        <f>"509420230406170243116702"</f>
        <v>509420230406170243116702</v>
      </c>
      <c r="D39" s="6"/>
    </row>
    <row r="40" s="1" customFormat="1" ht="24.95" customHeight="1" spans="1:4">
      <c r="A40" s="6">
        <v>37</v>
      </c>
      <c r="B40" s="6">
        <v>202306</v>
      </c>
      <c r="C40" s="7" t="str">
        <f>"509420230406171908116753"</f>
        <v>509420230406171908116753</v>
      </c>
      <c r="D40" s="6"/>
    </row>
    <row r="41" s="1" customFormat="1" ht="24.95" customHeight="1" spans="1:4">
      <c r="A41" s="6">
        <v>38</v>
      </c>
      <c r="B41" s="6">
        <v>202306</v>
      </c>
      <c r="C41" s="7" t="str">
        <f>"509420230406081224114522"</f>
        <v>509420230406081224114522</v>
      </c>
      <c r="D41" s="6"/>
    </row>
    <row r="42" s="1" customFormat="1" ht="24.95" customHeight="1" spans="1:4">
      <c r="A42" s="6">
        <v>39</v>
      </c>
      <c r="B42" s="6">
        <v>202306</v>
      </c>
      <c r="C42" s="7" t="str">
        <f>"509420230405142212113549"</f>
        <v>509420230405142212113549</v>
      </c>
      <c r="D42" s="6"/>
    </row>
    <row r="43" s="1" customFormat="1" ht="24.95" customHeight="1" spans="1:4">
      <c r="A43" s="6">
        <v>40</v>
      </c>
      <c r="B43" s="6">
        <v>202306</v>
      </c>
      <c r="C43" s="7" t="str">
        <f>"509420230404171142112282"</f>
        <v>509420230404171142112282</v>
      </c>
      <c r="D43" s="6"/>
    </row>
    <row r="44" s="1" customFormat="1" ht="24.95" customHeight="1" spans="1:4">
      <c r="A44" s="6">
        <v>41</v>
      </c>
      <c r="B44" s="6">
        <v>202306</v>
      </c>
      <c r="C44" s="7" t="str">
        <f>"509420230404110501111342"</f>
        <v>509420230404110501111342</v>
      </c>
      <c r="D44" s="6"/>
    </row>
    <row r="45" s="1" customFormat="1" ht="24.95" customHeight="1" spans="1:4">
      <c r="A45" s="6">
        <v>42</v>
      </c>
      <c r="B45" s="6">
        <v>202306</v>
      </c>
      <c r="C45" s="7" t="str">
        <f>"509420230404102712111175"</f>
        <v>509420230404102712111175</v>
      </c>
      <c r="D45" s="6"/>
    </row>
    <row r="46" s="1" customFormat="1" ht="24.95" customHeight="1" spans="1:4">
      <c r="A46" s="6">
        <v>43</v>
      </c>
      <c r="B46" s="6">
        <v>202306</v>
      </c>
      <c r="C46" s="7" t="str">
        <f>"509420230403112237105115"</f>
        <v>509420230403112237105115</v>
      </c>
      <c r="D46" s="6"/>
    </row>
    <row r="47" s="1" customFormat="1" ht="24.95" customHeight="1" spans="1:4">
      <c r="A47" s="6">
        <v>44</v>
      </c>
      <c r="B47" s="6">
        <v>202306</v>
      </c>
      <c r="C47" s="7" t="str">
        <f>"509420230403143644107120"</f>
        <v>509420230403143644107120</v>
      </c>
      <c r="D47" s="6"/>
    </row>
    <row r="48" s="1" customFormat="1" ht="24.95" customHeight="1" spans="1:4">
      <c r="A48" s="6">
        <v>45</v>
      </c>
      <c r="B48" s="6">
        <v>202306</v>
      </c>
      <c r="C48" s="7" t="str">
        <f>"509420230403101942104196"</f>
        <v>509420230403101942104196</v>
      </c>
      <c r="D48" s="6"/>
    </row>
    <row r="49" s="1" customFormat="1" ht="24.95" customHeight="1" spans="1:4">
      <c r="A49" s="6">
        <v>46</v>
      </c>
      <c r="B49" s="6">
        <v>202307</v>
      </c>
      <c r="C49" s="7" t="str">
        <f>"509420230404204000112626"</f>
        <v>509420230404204000112626</v>
      </c>
      <c r="D49" s="6"/>
    </row>
    <row r="50" s="1" customFormat="1" ht="24.95" customHeight="1" spans="1:4">
      <c r="A50" s="6">
        <v>47</v>
      </c>
      <c r="B50" s="6">
        <v>202307</v>
      </c>
      <c r="C50" s="7" t="str">
        <f>"509420230404215522112764"</f>
        <v>509420230404215522112764</v>
      </c>
      <c r="D50" s="6"/>
    </row>
    <row r="51" s="1" customFormat="1" ht="24.95" customHeight="1" spans="1:4">
      <c r="A51" s="6">
        <v>48</v>
      </c>
      <c r="B51" s="6">
        <v>202307</v>
      </c>
      <c r="C51" s="7" t="str">
        <f>"509420230404110656111351"</f>
        <v>509420230404110656111351</v>
      </c>
      <c r="D51" s="6"/>
    </row>
    <row r="52" s="1" customFormat="1" ht="24.95" customHeight="1" spans="1:4">
      <c r="A52" s="6">
        <v>49</v>
      </c>
      <c r="B52" s="6">
        <v>202307</v>
      </c>
      <c r="C52" s="7" t="str">
        <f>"509420230403110600104916"</f>
        <v>509420230403110600104916</v>
      </c>
      <c r="D52" s="6"/>
    </row>
    <row r="53" s="1" customFormat="1" ht="24.95" customHeight="1" spans="1:4">
      <c r="A53" s="6">
        <v>50</v>
      </c>
      <c r="B53" s="6">
        <v>202307</v>
      </c>
      <c r="C53" s="7" t="str">
        <f>"509420230403223459110442"</f>
        <v>509420230403223459110442</v>
      </c>
      <c r="D53" s="6"/>
    </row>
    <row r="54" s="1" customFormat="1" ht="24.95" customHeight="1" spans="1:4">
      <c r="A54" s="6">
        <v>51</v>
      </c>
      <c r="B54" s="6">
        <v>202307</v>
      </c>
      <c r="C54" s="7" t="str">
        <f>"509420230403160517108201"</f>
        <v>509420230403160517108201</v>
      </c>
      <c r="D54" s="6"/>
    </row>
    <row r="55" s="1" customFormat="1" ht="24.95" customHeight="1" spans="1:4">
      <c r="A55" s="6">
        <v>52</v>
      </c>
      <c r="B55" s="6">
        <v>202307</v>
      </c>
      <c r="C55" s="7" t="str">
        <f>"509420230403170034108793"</f>
        <v>509420230403170034108793</v>
      </c>
      <c r="D55" s="6"/>
    </row>
    <row r="56" s="1" customFormat="1" ht="24.95" customHeight="1" spans="1:4">
      <c r="A56" s="6">
        <v>53</v>
      </c>
      <c r="B56" s="6">
        <v>202307</v>
      </c>
      <c r="C56" s="7" t="str">
        <f>"509420230403144805107257"</f>
        <v>509420230403144805107257</v>
      </c>
      <c r="D56" s="6"/>
    </row>
    <row r="57" s="1" customFormat="1" ht="24.95" customHeight="1" spans="1:4">
      <c r="A57" s="6">
        <v>54</v>
      </c>
      <c r="B57" s="6">
        <v>202307</v>
      </c>
      <c r="C57" s="7" t="str">
        <f>"509420230403092221103157"</f>
        <v>509420230403092221103157</v>
      </c>
      <c r="D57" s="6"/>
    </row>
    <row r="58" s="1" customFormat="1" ht="24.95" customHeight="1" spans="1:4">
      <c r="A58" s="6">
        <v>55</v>
      </c>
      <c r="B58" s="6">
        <v>202307</v>
      </c>
      <c r="C58" s="7" t="str">
        <f>"509420230403084124102429"</f>
        <v>509420230403084124102429</v>
      </c>
      <c r="D58" s="6"/>
    </row>
    <row r="59" s="1" customFormat="1" ht="24.95" customHeight="1" spans="1:4">
      <c r="A59" s="6">
        <v>56</v>
      </c>
      <c r="B59" s="6">
        <v>202308</v>
      </c>
      <c r="C59" s="6" t="str">
        <f>"509420230405184755113933"</f>
        <v>509420230405184755113933</v>
      </c>
      <c r="D59" s="6"/>
    </row>
    <row r="60" s="1" customFormat="1" ht="24.95" customHeight="1" spans="1:4">
      <c r="A60" s="6">
        <v>57</v>
      </c>
      <c r="B60" s="6">
        <v>202308</v>
      </c>
      <c r="C60" s="6" t="str">
        <f>"509420230406151347116269"</f>
        <v>509420230406151347116269</v>
      </c>
      <c r="D60" s="6"/>
    </row>
    <row r="61" s="1" customFormat="1" ht="24.95" customHeight="1" spans="1:4">
      <c r="A61" s="6">
        <v>58</v>
      </c>
      <c r="B61" s="6">
        <v>202308</v>
      </c>
      <c r="C61" s="6" t="str">
        <f>"509420230405084050113001"</f>
        <v>509420230405084050113001</v>
      </c>
      <c r="D61" s="6"/>
    </row>
    <row r="62" s="1" customFormat="1" ht="24.95" customHeight="1" spans="1:4">
      <c r="A62" s="6">
        <v>59</v>
      </c>
      <c r="B62" s="6">
        <v>202308</v>
      </c>
      <c r="C62" s="6" t="str">
        <f>"509420230403214355110225"</f>
        <v>509420230403214355110225</v>
      </c>
      <c r="D62" s="6"/>
    </row>
    <row r="63" s="1" customFormat="1" ht="24.95" customHeight="1" spans="1:4">
      <c r="A63" s="6">
        <v>60</v>
      </c>
      <c r="B63" s="6">
        <v>202308</v>
      </c>
      <c r="C63" s="6" t="str">
        <f>"509420230403095920103843"</f>
        <v>509420230403095920103843</v>
      </c>
      <c r="D63" s="6"/>
    </row>
    <row r="64" s="1" customFormat="1" ht="24.95" customHeight="1" spans="1:4">
      <c r="A64" s="6">
        <v>61</v>
      </c>
      <c r="B64" s="6">
        <v>202308</v>
      </c>
      <c r="C64" s="6" t="str">
        <f>"509420230403093556103428"</f>
        <v>509420230403093556103428</v>
      </c>
      <c r="D64" s="6"/>
    </row>
    <row r="65" s="1" customFormat="1" ht="24.95" customHeight="1" spans="1:4">
      <c r="A65" s="6">
        <v>62</v>
      </c>
      <c r="B65" s="9">
        <v>202309</v>
      </c>
      <c r="C65" s="9" t="str">
        <f>"509420230406092750114817"</f>
        <v>509420230406092750114817</v>
      </c>
      <c r="D65" s="6"/>
    </row>
    <row r="66" s="1" customFormat="1" ht="24.95" customHeight="1" spans="1:4">
      <c r="A66" s="6">
        <v>63</v>
      </c>
      <c r="B66" s="9">
        <v>202309</v>
      </c>
      <c r="C66" s="9" t="str">
        <f>"509420230403120959105634"</f>
        <v>509420230403120959105634</v>
      </c>
      <c r="D66" s="6"/>
    </row>
    <row r="67" s="1" customFormat="1" ht="24.95" customHeight="1" spans="1:4">
      <c r="A67" s="6">
        <v>64</v>
      </c>
      <c r="B67" s="9">
        <v>202309</v>
      </c>
      <c r="C67" s="9" t="str">
        <f>"509420230403091057102940"</f>
        <v>509420230403091057102940</v>
      </c>
      <c r="D67" s="6"/>
    </row>
    <row r="68" s="1" customFormat="1" ht="24.95" customHeight="1" spans="1:4">
      <c r="A68" s="6">
        <v>65</v>
      </c>
      <c r="B68" s="9">
        <v>202309</v>
      </c>
      <c r="C68" s="9" t="str">
        <f>"509420230406111324115435"</f>
        <v>509420230406111324115435</v>
      </c>
      <c r="D68" s="6"/>
    </row>
    <row r="69" s="1" customFormat="1" ht="24.95" customHeight="1" spans="1:4">
      <c r="A69" s="6">
        <v>66</v>
      </c>
      <c r="B69" s="9">
        <v>202309</v>
      </c>
      <c r="C69" s="9" t="str">
        <f>"509420230406084449114592"</f>
        <v>509420230406084449114592</v>
      </c>
      <c r="D69" s="6"/>
    </row>
    <row r="70" s="1" customFormat="1" ht="24.95" customHeight="1" spans="1:4">
      <c r="A70" s="6">
        <v>67</v>
      </c>
      <c r="B70" s="9">
        <v>202309</v>
      </c>
      <c r="C70" s="9" t="str">
        <f>"509420230406092200114776"</f>
        <v>509420230406092200114776</v>
      </c>
      <c r="D70" s="6"/>
    </row>
    <row r="71" s="1" customFormat="1" ht="24.95" customHeight="1" spans="1:4">
      <c r="A71" s="6">
        <v>68</v>
      </c>
      <c r="B71" s="9">
        <v>202309</v>
      </c>
      <c r="C71" s="9" t="str">
        <f>"509420230404145415111869"</f>
        <v>509420230404145415111869</v>
      </c>
      <c r="D71" s="6"/>
    </row>
    <row r="72" s="1" customFormat="1" ht="24.95" customHeight="1" spans="1:4">
      <c r="A72" s="6">
        <v>69</v>
      </c>
      <c r="B72" s="9">
        <v>202309</v>
      </c>
      <c r="C72" s="9" t="str">
        <f>"509420230403150852107514"</f>
        <v>509420230403150852107514</v>
      </c>
      <c r="D72" s="6"/>
    </row>
    <row r="73" s="1" customFormat="1" ht="24.95" customHeight="1" spans="1:4">
      <c r="A73" s="6">
        <v>70</v>
      </c>
      <c r="B73" s="9">
        <v>202309</v>
      </c>
      <c r="C73" s="9" t="str">
        <f>"509420230403093229103366"</f>
        <v>509420230403093229103366</v>
      </c>
      <c r="D73" s="6"/>
    </row>
    <row r="74" s="1" customFormat="1" ht="24.95" customHeight="1" spans="1:4">
      <c r="A74" s="6">
        <v>71</v>
      </c>
      <c r="B74" s="9">
        <v>202309</v>
      </c>
      <c r="C74" s="9" t="str">
        <f>"509420230403095558103787"</f>
        <v>509420230403095558103787</v>
      </c>
      <c r="D74" s="6"/>
    </row>
    <row r="75" s="1" customFormat="1" ht="24.95" customHeight="1" spans="1:4">
      <c r="A75" s="6">
        <v>72</v>
      </c>
      <c r="B75" s="7">
        <v>202310</v>
      </c>
      <c r="C75" s="7" t="s">
        <v>6</v>
      </c>
      <c r="D75" s="6"/>
    </row>
    <row r="76" s="1" customFormat="1" ht="24.95" customHeight="1" spans="1:4">
      <c r="A76" s="6">
        <v>73</v>
      </c>
      <c r="B76" s="7">
        <v>202310</v>
      </c>
      <c r="C76" s="7" t="s">
        <v>7</v>
      </c>
      <c r="D76" s="6"/>
    </row>
    <row r="77" s="1" customFormat="1" ht="24.95" customHeight="1" spans="1:4">
      <c r="A77" s="6">
        <v>74</v>
      </c>
      <c r="B77" s="7">
        <v>202310</v>
      </c>
      <c r="C77" s="7" t="s">
        <v>8</v>
      </c>
      <c r="D77" s="6"/>
    </row>
    <row r="78" s="1" customFormat="1" ht="24.95" customHeight="1" spans="1:4">
      <c r="A78" s="6">
        <v>75</v>
      </c>
      <c r="B78" s="7">
        <v>202310</v>
      </c>
      <c r="C78" s="7" t="s">
        <v>9</v>
      </c>
      <c r="D78" s="6"/>
    </row>
    <row r="79" s="1" customFormat="1" ht="24.95" customHeight="1" spans="1:4">
      <c r="A79" s="6">
        <v>76</v>
      </c>
      <c r="B79" s="7">
        <v>202310</v>
      </c>
      <c r="C79" s="7" t="s">
        <v>10</v>
      </c>
      <c r="D79" s="6"/>
    </row>
    <row r="80" s="1" customFormat="1" ht="24.95" customHeight="1" spans="1:4">
      <c r="A80" s="6">
        <v>77</v>
      </c>
      <c r="B80" s="7">
        <v>202310</v>
      </c>
      <c r="C80" s="7" t="s">
        <v>11</v>
      </c>
      <c r="D80" s="6"/>
    </row>
    <row r="81" s="1" customFormat="1" ht="24.95" customHeight="1" spans="1:4">
      <c r="A81" s="6">
        <v>78</v>
      </c>
      <c r="B81" s="7">
        <v>202310</v>
      </c>
      <c r="C81" s="7" t="s">
        <v>12</v>
      </c>
      <c r="D81" s="6"/>
    </row>
    <row r="82" s="1" customFormat="1" ht="24.95" customHeight="1" spans="1:4">
      <c r="A82" s="6">
        <v>79</v>
      </c>
      <c r="B82" s="7">
        <v>202310</v>
      </c>
      <c r="C82" s="7" t="s">
        <v>13</v>
      </c>
      <c r="D82" s="6"/>
    </row>
    <row r="83" s="1" customFormat="1" ht="24.95" customHeight="1" spans="1:4">
      <c r="A83" s="6">
        <v>80</v>
      </c>
      <c r="B83" s="7">
        <v>202310</v>
      </c>
      <c r="C83" s="7" t="s">
        <v>14</v>
      </c>
      <c r="D83" s="6"/>
    </row>
    <row r="84" s="1" customFormat="1" ht="24.95" customHeight="1" spans="1:4">
      <c r="A84" s="6">
        <v>81</v>
      </c>
      <c r="B84" s="7">
        <v>202310</v>
      </c>
      <c r="C84" s="7" t="s">
        <v>15</v>
      </c>
      <c r="D84" s="6"/>
    </row>
    <row r="85" s="1" customFormat="1" ht="24.95" customHeight="1" spans="1:4">
      <c r="A85" s="6">
        <v>82</v>
      </c>
      <c r="B85" s="7">
        <v>202310</v>
      </c>
      <c r="C85" s="7" t="s">
        <v>16</v>
      </c>
      <c r="D85" s="6"/>
    </row>
    <row r="86" s="1" customFormat="1" ht="24.95" customHeight="1" spans="1:4">
      <c r="A86" s="6">
        <v>83</v>
      </c>
      <c r="B86" s="7">
        <v>202310</v>
      </c>
      <c r="C86" s="7" t="s">
        <v>17</v>
      </c>
      <c r="D86" s="6"/>
    </row>
    <row r="87" s="1" customFormat="1" ht="24.95" customHeight="1" spans="1:4">
      <c r="A87" s="6">
        <v>84</v>
      </c>
      <c r="B87" s="7">
        <v>202310</v>
      </c>
      <c r="C87" s="7" t="s">
        <v>18</v>
      </c>
      <c r="D87" s="6"/>
    </row>
    <row r="88" s="1" customFormat="1" ht="24.95" customHeight="1" spans="1:4">
      <c r="A88" s="6">
        <v>85</v>
      </c>
      <c r="B88" s="7">
        <v>202310</v>
      </c>
      <c r="C88" s="10" t="s">
        <v>19</v>
      </c>
      <c r="D88" s="6"/>
    </row>
    <row r="89" s="1" customFormat="1" ht="24.95" customHeight="1" spans="1:4">
      <c r="A89" s="6">
        <v>86</v>
      </c>
      <c r="B89" s="6">
        <v>202311</v>
      </c>
      <c r="C89" s="7" t="s">
        <v>20</v>
      </c>
      <c r="D89" s="6"/>
    </row>
    <row r="90" s="1" customFormat="1" ht="24.95" customHeight="1" spans="1:4">
      <c r="A90" s="6">
        <v>87</v>
      </c>
      <c r="B90" s="6">
        <v>202311</v>
      </c>
      <c r="C90" s="7" t="s">
        <v>21</v>
      </c>
      <c r="D90" s="6"/>
    </row>
    <row r="91" s="1" customFormat="1" ht="24.95" customHeight="1" spans="1:4">
      <c r="A91" s="6">
        <v>88</v>
      </c>
      <c r="B91" s="6">
        <v>202311</v>
      </c>
      <c r="C91" s="7" t="s">
        <v>22</v>
      </c>
      <c r="D91" s="6"/>
    </row>
    <row r="92" s="1" customFormat="1" ht="24.95" customHeight="1" spans="1:4">
      <c r="A92" s="6">
        <v>89</v>
      </c>
      <c r="B92" s="6">
        <v>202311</v>
      </c>
      <c r="C92" s="7" t="s">
        <v>23</v>
      </c>
      <c r="D92" s="6"/>
    </row>
    <row r="93" s="1" customFormat="1" ht="24.95" customHeight="1" spans="1:4">
      <c r="A93" s="6">
        <v>90</v>
      </c>
      <c r="B93" s="6">
        <v>202311</v>
      </c>
      <c r="C93" s="7" t="s">
        <v>24</v>
      </c>
      <c r="D93" s="6"/>
    </row>
    <row r="94" s="1" customFormat="1" ht="24.95" customHeight="1" spans="1:4">
      <c r="A94" s="6">
        <v>91</v>
      </c>
      <c r="B94" s="6">
        <v>202312</v>
      </c>
      <c r="C94" s="7" t="s">
        <v>25</v>
      </c>
      <c r="D94" s="6"/>
    </row>
    <row r="95" s="1" customFormat="1" ht="24.95" customHeight="1" spans="1:4">
      <c r="A95" s="6">
        <v>92</v>
      </c>
      <c r="B95" s="6">
        <v>202312</v>
      </c>
      <c r="C95" s="7" t="s">
        <v>26</v>
      </c>
      <c r="D95" s="6"/>
    </row>
    <row r="96" s="1" customFormat="1" ht="24.95" customHeight="1" spans="1:4">
      <c r="A96" s="6">
        <v>93</v>
      </c>
      <c r="B96" s="6">
        <v>202312</v>
      </c>
      <c r="C96" s="7" t="s">
        <v>27</v>
      </c>
      <c r="D96" s="6"/>
    </row>
    <row r="97" s="1" customFormat="1" ht="24.95" customHeight="1" spans="1:4">
      <c r="A97" s="6">
        <v>94</v>
      </c>
      <c r="B97" s="6">
        <v>202312</v>
      </c>
      <c r="C97" s="7" t="s">
        <v>28</v>
      </c>
      <c r="D97" s="6"/>
    </row>
    <row r="98" s="1" customFormat="1" ht="24.95" customHeight="1" spans="1:4">
      <c r="A98" s="6">
        <v>95</v>
      </c>
      <c r="B98" s="6">
        <v>202312</v>
      </c>
      <c r="C98" s="7" t="s">
        <v>29</v>
      </c>
      <c r="D98" s="6"/>
    </row>
    <row r="99" s="1" customFormat="1" ht="24.95" customHeight="1" spans="1:4">
      <c r="A99" s="6">
        <v>96</v>
      </c>
      <c r="B99" s="6">
        <v>202312</v>
      </c>
      <c r="C99" s="7" t="s">
        <v>30</v>
      </c>
      <c r="D99" s="6"/>
    </row>
    <row r="100" s="1" customFormat="1" ht="24.95" customHeight="1" spans="1:4">
      <c r="A100" s="6">
        <v>97</v>
      </c>
      <c r="B100" s="6">
        <v>202312</v>
      </c>
      <c r="C100" s="7" t="s">
        <v>31</v>
      </c>
      <c r="D100" s="6"/>
    </row>
    <row r="101" s="1" customFormat="1" ht="24.95" customHeight="1" spans="1:4">
      <c r="A101" s="6">
        <v>98</v>
      </c>
      <c r="B101" s="6">
        <v>202312</v>
      </c>
      <c r="C101" s="7" t="s">
        <v>32</v>
      </c>
      <c r="D101" s="6"/>
    </row>
    <row r="102" s="1" customFormat="1" ht="24.95" customHeight="1" spans="1:4">
      <c r="A102" s="6">
        <v>99</v>
      </c>
      <c r="B102" s="6">
        <v>202312</v>
      </c>
      <c r="C102" s="7" t="s">
        <v>33</v>
      </c>
      <c r="D102" s="6"/>
    </row>
    <row r="103" s="1" customFormat="1" ht="24.95" customHeight="1" spans="1:4">
      <c r="A103" s="6">
        <v>100</v>
      </c>
      <c r="B103" s="6">
        <v>202312</v>
      </c>
      <c r="C103" s="7" t="s">
        <v>34</v>
      </c>
      <c r="D103" s="6"/>
    </row>
    <row r="104" s="1" customFormat="1" ht="24.95" customHeight="1" spans="1:4">
      <c r="A104" s="6">
        <v>101</v>
      </c>
      <c r="B104" s="6">
        <v>202312</v>
      </c>
      <c r="C104" s="7" t="s">
        <v>35</v>
      </c>
      <c r="D104" s="6"/>
    </row>
    <row r="105" s="1" customFormat="1" ht="24.95" customHeight="1" spans="1:4">
      <c r="A105" s="6">
        <v>102</v>
      </c>
      <c r="B105" s="6">
        <v>202312</v>
      </c>
      <c r="C105" s="7" t="s">
        <v>36</v>
      </c>
      <c r="D105" s="6"/>
    </row>
    <row r="106" s="1" customFormat="1" ht="24.95" customHeight="1" spans="1:4">
      <c r="A106" s="6">
        <v>103</v>
      </c>
      <c r="B106" s="6">
        <v>202312</v>
      </c>
      <c r="C106" s="7" t="s">
        <v>37</v>
      </c>
      <c r="D106" s="6"/>
    </row>
    <row r="107" s="1" customFormat="1" ht="24.95" customHeight="1" spans="1:4">
      <c r="A107" s="6">
        <v>104</v>
      </c>
      <c r="B107" s="6">
        <v>202313</v>
      </c>
      <c r="C107" s="7" t="s">
        <v>38</v>
      </c>
      <c r="D107" s="6"/>
    </row>
    <row r="108" s="1" customFormat="1" ht="24.95" customHeight="1" spans="1:4">
      <c r="A108" s="6">
        <v>105</v>
      </c>
      <c r="B108" s="6">
        <v>202313</v>
      </c>
      <c r="C108" s="7" t="s">
        <v>39</v>
      </c>
      <c r="D108" s="6"/>
    </row>
    <row r="109" s="1" customFormat="1" ht="24.95" customHeight="1" spans="1:4">
      <c r="A109" s="6">
        <v>106</v>
      </c>
      <c r="B109" s="6">
        <v>202313</v>
      </c>
      <c r="C109" s="7" t="s">
        <v>40</v>
      </c>
      <c r="D109" s="6"/>
    </row>
    <row r="110" s="1" customFormat="1" ht="24.95" customHeight="1" spans="1:4">
      <c r="A110" s="6">
        <v>107</v>
      </c>
      <c r="B110" s="6">
        <v>202313</v>
      </c>
      <c r="C110" s="7" t="s">
        <v>41</v>
      </c>
      <c r="D110" s="6"/>
    </row>
    <row r="111" s="1" customFormat="1" ht="24.95" customHeight="1" spans="1:4">
      <c r="A111" s="6">
        <v>108</v>
      </c>
      <c r="B111" s="6">
        <v>202313</v>
      </c>
      <c r="C111" s="7" t="s">
        <v>42</v>
      </c>
      <c r="D111" s="6"/>
    </row>
    <row r="112" s="1" customFormat="1" ht="24.95" customHeight="1" spans="1:4">
      <c r="A112" s="6">
        <v>109</v>
      </c>
      <c r="B112" s="6">
        <v>202313</v>
      </c>
      <c r="C112" s="7" t="s">
        <v>43</v>
      </c>
      <c r="D112" s="6"/>
    </row>
    <row r="113" s="1" customFormat="1" ht="24.95" customHeight="1" spans="1:4">
      <c r="A113" s="6">
        <v>110</v>
      </c>
      <c r="B113" s="6">
        <v>202314</v>
      </c>
      <c r="C113" s="7" t="str">
        <f>"509420230403090518102809"</f>
        <v>509420230403090518102809</v>
      </c>
      <c r="D113" s="6"/>
    </row>
    <row r="114" s="1" customFormat="1" ht="24.95" customHeight="1" spans="1:4">
      <c r="A114" s="6">
        <v>111</v>
      </c>
      <c r="B114" s="6">
        <v>202314</v>
      </c>
      <c r="C114" s="7" t="str">
        <f>"509420230406172843116787"</f>
        <v>509420230406172843116787</v>
      </c>
      <c r="D114" s="6"/>
    </row>
    <row r="115" s="1" customFormat="1" ht="24.95" customHeight="1" spans="1:4">
      <c r="A115" s="6">
        <v>112</v>
      </c>
      <c r="B115" s="6">
        <v>202314</v>
      </c>
      <c r="C115" s="7" t="str">
        <f>"509420230403104131104551"</f>
        <v>509420230403104131104551</v>
      </c>
      <c r="D115" s="6"/>
    </row>
    <row r="116" s="1" customFormat="1" ht="24.95" customHeight="1" spans="1:4">
      <c r="A116" s="6">
        <v>113</v>
      </c>
      <c r="B116" s="6">
        <v>202314</v>
      </c>
      <c r="C116" s="7" t="str">
        <f>"509420230406153638116374"</f>
        <v>509420230406153638116374</v>
      </c>
      <c r="D116" s="6"/>
    </row>
    <row r="117" s="1" customFormat="1" ht="24.95" customHeight="1" spans="1:4">
      <c r="A117" s="6">
        <v>114</v>
      </c>
      <c r="B117" s="6">
        <v>202314</v>
      </c>
      <c r="C117" s="7" t="str">
        <f>"509420230404101049111113"</f>
        <v>509420230404101049111113</v>
      </c>
      <c r="D117" s="6"/>
    </row>
    <row r="118" s="1" customFormat="1" ht="24.95" customHeight="1" spans="1:4">
      <c r="A118" s="6">
        <v>115</v>
      </c>
      <c r="B118" s="6">
        <v>202314</v>
      </c>
      <c r="C118" s="7" t="str">
        <f>"509420230404093244110986"</f>
        <v>509420230404093244110986</v>
      </c>
      <c r="D118" s="6"/>
    </row>
    <row r="119" s="1" customFormat="1" ht="24.95" customHeight="1" spans="1:4">
      <c r="A119" s="6">
        <v>116</v>
      </c>
      <c r="B119" s="6">
        <v>202314</v>
      </c>
      <c r="C119" s="7" t="str">
        <f>"509420230403095922103845"</f>
        <v>509420230403095922103845</v>
      </c>
      <c r="D119" s="6"/>
    </row>
    <row r="120" s="1" customFormat="1" ht="24.95" customHeight="1" spans="1:4">
      <c r="A120" s="6">
        <v>117</v>
      </c>
      <c r="B120" s="6">
        <v>202314</v>
      </c>
      <c r="C120" s="7" t="str">
        <f>"509420230406083158114565"</f>
        <v>509420230406083158114565</v>
      </c>
      <c r="D120" s="6"/>
    </row>
    <row r="121" s="1" customFormat="1" ht="24.95" customHeight="1" spans="1:4">
      <c r="A121" s="6">
        <v>118</v>
      </c>
      <c r="B121" s="6">
        <v>202314</v>
      </c>
      <c r="C121" s="7" t="str">
        <f>"509420230406191441117080"</f>
        <v>509420230406191441117080</v>
      </c>
      <c r="D121" s="6"/>
    </row>
    <row r="122" s="1" customFormat="1" ht="24.95" customHeight="1" spans="1:4">
      <c r="A122" s="6">
        <v>119</v>
      </c>
      <c r="B122" s="6">
        <v>202314</v>
      </c>
      <c r="C122" s="7" t="str">
        <f>"509420230406171638116748"</f>
        <v>509420230406171638116748</v>
      </c>
      <c r="D122" s="6"/>
    </row>
    <row r="123" s="1" customFormat="1" ht="24.95" customHeight="1" spans="1:4">
      <c r="A123" s="6">
        <v>120</v>
      </c>
      <c r="B123" s="6">
        <v>202314</v>
      </c>
      <c r="C123" s="7" t="str">
        <f>"509420230403083137102332"</f>
        <v>509420230403083137102332</v>
      </c>
      <c r="D123" s="6"/>
    </row>
    <row r="124" s="1" customFormat="1" ht="24.95" customHeight="1" spans="1:4">
      <c r="A124" s="6">
        <v>121</v>
      </c>
      <c r="B124" s="6">
        <v>202315</v>
      </c>
      <c r="C124" s="7" t="str">
        <f>"509420230406093338114848"</f>
        <v>509420230406093338114848</v>
      </c>
      <c r="D124" s="6"/>
    </row>
    <row r="125" s="1" customFormat="1" ht="24.95" customHeight="1" spans="1:4">
      <c r="A125" s="6">
        <v>122</v>
      </c>
      <c r="B125" s="6">
        <v>202315</v>
      </c>
      <c r="C125" s="7" t="str">
        <f>"509420230403100124103886"</f>
        <v>509420230403100124103886</v>
      </c>
      <c r="D125" s="6"/>
    </row>
    <row r="126" s="1" customFormat="1" ht="24.95" customHeight="1" spans="1:4">
      <c r="A126" s="6">
        <v>123</v>
      </c>
      <c r="B126" s="6">
        <v>202315</v>
      </c>
      <c r="C126" s="7" t="str">
        <f>"509420230403221954110396"</f>
        <v>509420230403221954110396</v>
      </c>
      <c r="D126" s="6"/>
    </row>
    <row r="127" s="1" customFormat="1" ht="24.95" customHeight="1" spans="1:4">
      <c r="A127" s="6">
        <v>124</v>
      </c>
      <c r="B127" s="6">
        <v>202315</v>
      </c>
      <c r="C127" s="7" t="str">
        <f>"509420230403084342102464"</f>
        <v>509420230403084342102464</v>
      </c>
      <c r="D127" s="6"/>
    </row>
    <row r="128" s="1" customFormat="1" ht="24.95" customHeight="1" spans="1:4">
      <c r="A128" s="6">
        <v>125</v>
      </c>
      <c r="B128" s="6">
        <v>202315</v>
      </c>
      <c r="C128" s="7" t="str">
        <f>"509420230403093304103378"</f>
        <v>509420230403093304103378</v>
      </c>
      <c r="D128" s="6"/>
    </row>
    <row r="129" s="1" customFormat="1" ht="24.95" customHeight="1" spans="1:4">
      <c r="A129" s="6">
        <v>126</v>
      </c>
      <c r="B129" s="6">
        <v>202315</v>
      </c>
      <c r="C129" s="7" t="str">
        <f>"509420230406151741116280"</f>
        <v>509420230406151741116280</v>
      </c>
      <c r="D129" s="6"/>
    </row>
    <row r="130" s="1" customFormat="1" ht="24.95" customHeight="1" spans="1:4">
      <c r="A130" s="6">
        <v>127</v>
      </c>
      <c r="B130" s="6">
        <v>202315</v>
      </c>
      <c r="C130" s="7" t="str">
        <f>"509420230403104217104562"</f>
        <v>509420230403104217104562</v>
      </c>
      <c r="D130" s="6"/>
    </row>
    <row r="131" s="1" customFormat="1" ht="24.95" customHeight="1" spans="1:4">
      <c r="A131" s="6">
        <v>128</v>
      </c>
      <c r="B131" s="6">
        <v>202315</v>
      </c>
      <c r="C131" s="7" t="str">
        <f>"509420230405120129113329"</f>
        <v>509420230405120129113329</v>
      </c>
      <c r="D131" s="6"/>
    </row>
    <row r="132" s="1" customFormat="1" ht="24.95" customHeight="1" spans="1:4">
      <c r="A132" s="6">
        <v>129</v>
      </c>
      <c r="B132" s="6">
        <v>202316</v>
      </c>
      <c r="C132" s="7" t="str">
        <f>"509420230407124806118816"</f>
        <v>509420230407124806118816</v>
      </c>
      <c r="D132" s="6"/>
    </row>
    <row r="133" s="1" customFormat="1" ht="24.95" customHeight="1" spans="1:4">
      <c r="A133" s="6">
        <v>130</v>
      </c>
      <c r="B133" s="6">
        <v>202316</v>
      </c>
      <c r="C133" s="7" t="str">
        <f>"509420230407084717118053"</f>
        <v>509420230407084717118053</v>
      </c>
      <c r="D133" s="6"/>
    </row>
    <row r="134" s="1" customFormat="1" ht="24.95" customHeight="1" spans="1:4">
      <c r="A134" s="6">
        <v>131</v>
      </c>
      <c r="B134" s="6">
        <v>202316</v>
      </c>
      <c r="C134" s="7" t="str">
        <f>"509420230406162432116549"</f>
        <v>509420230406162432116549</v>
      </c>
      <c r="D134" s="6"/>
    </row>
    <row r="135" s="1" customFormat="1" ht="24.95" customHeight="1" spans="1:4">
      <c r="A135" s="6">
        <v>132</v>
      </c>
      <c r="B135" s="6">
        <v>202316</v>
      </c>
      <c r="C135" s="7" t="str">
        <f>"509420230404131821111678"</f>
        <v>509420230404131821111678</v>
      </c>
      <c r="D135" s="6"/>
    </row>
    <row r="136" s="1" customFormat="1" ht="18.75" spans="1:4">
      <c r="A136" s="6">
        <v>133</v>
      </c>
      <c r="B136" s="6">
        <v>202316</v>
      </c>
      <c r="C136" s="7" t="str">
        <f>"509420230403165928108783"</f>
        <v>509420230403165928108783</v>
      </c>
      <c r="D136" s="6"/>
    </row>
    <row r="137" s="1" customFormat="1" ht="18.75" spans="1:4">
      <c r="A137" s="6">
        <v>134</v>
      </c>
      <c r="B137" s="6">
        <v>202316</v>
      </c>
      <c r="C137" s="7" t="str">
        <f>"509420230403125342106152"</f>
        <v>509420230403125342106152</v>
      </c>
      <c r="D137" s="6"/>
    </row>
    <row r="138" s="1" customFormat="1" ht="18.75" spans="1:4">
      <c r="A138" s="6">
        <v>135</v>
      </c>
      <c r="B138" s="6">
        <v>202316</v>
      </c>
      <c r="C138" s="7" t="str">
        <f>"509420230407124215118791"</f>
        <v>509420230407124215118791</v>
      </c>
      <c r="D138" s="6"/>
    </row>
    <row r="139" s="1" customFormat="1" ht="18.75" spans="1:4">
      <c r="A139" s="6">
        <v>136</v>
      </c>
      <c r="B139" s="6">
        <v>202316</v>
      </c>
      <c r="C139" s="7" t="str">
        <f>"509420230403183407109293"</f>
        <v>509420230403183407109293</v>
      </c>
      <c r="D139" s="6"/>
    </row>
    <row r="140" s="1" customFormat="1" ht="18.75" spans="1:4">
      <c r="A140" s="6">
        <v>137</v>
      </c>
      <c r="B140" s="6">
        <v>202316</v>
      </c>
      <c r="C140" s="7" t="str">
        <f>"509420230403100608103968"</f>
        <v>509420230403100608103968</v>
      </c>
      <c r="D140" s="6"/>
    </row>
    <row r="141" s="1" customFormat="1" ht="18.75" spans="1:4">
      <c r="A141" s="6">
        <v>138</v>
      </c>
      <c r="B141" s="6">
        <v>202316</v>
      </c>
      <c r="C141" s="7" t="str">
        <f>"509420230406105524115343"</f>
        <v>509420230406105524115343</v>
      </c>
      <c r="D141" s="6"/>
    </row>
    <row r="142" s="1" customFormat="1" ht="18.75" spans="1:4">
      <c r="A142" s="6">
        <v>139</v>
      </c>
      <c r="B142" s="6">
        <v>202316</v>
      </c>
      <c r="C142" s="7" t="str">
        <f>"509420230406125048115776"</f>
        <v>509420230406125048115776</v>
      </c>
      <c r="D142" s="6"/>
    </row>
    <row r="143" s="1" customFormat="1" ht="18.75" spans="1:4">
      <c r="A143" s="6">
        <v>140</v>
      </c>
      <c r="B143" s="6">
        <v>202316</v>
      </c>
      <c r="C143" s="7" t="str">
        <f>"509420230405083311112996"</f>
        <v>509420230405083311112996</v>
      </c>
      <c r="D143" s="6"/>
    </row>
    <row r="144" s="1" customFormat="1" ht="18.75" spans="1:4">
      <c r="A144" s="6">
        <v>141</v>
      </c>
      <c r="B144" s="6">
        <v>202316</v>
      </c>
      <c r="C144" s="7" t="str">
        <f>"509420230403104722104637"</f>
        <v>509420230403104722104637</v>
      </c>
      <c r="D144" s="6"/>
    </row>
    <row r="145" s="1" customFormat="1" ht="18.75" spans="1:4">
      <c r="A145" s="6">
        <v>142</v>
      </c>
      <c r="B145" s="6">
        <v>202316</v>
      </c>
      <c r="C145" s="7" t="str">
        <f>"509420230403101215104063"</f>
        <v>509420230403101215104063</v>
      </c>
      <c r="D145" s="6"/>
    </row>
    <row r="146" s="1" customFormat="1" ht="18.75" spans="1:4">
      <c r="A146" s="6">
        <v>143</v>
      </c>
      <c r="B146" s="6">
        <v>202316</v>
      </c>
      <c r="C146" s="7" t="str">
        <f>"509420230403100315103924"</f>
        <v>509420230403100315103924</v>
      </c>
      <c r="D146" s="6"/>
    </row>
    <row r="147" s="1" customFormat="1" ht="18.75" spans="1:4">
      <c r="A147" s="6">
        <v>144</v>
      </c>
      <c r="B147" s="6">
        <v>202317</v>
      </c>
      <c r="C147" s="7" t="str">
        <f>"509420230403094612103624"</f>
        <v>509420230403094612103624</v>
      </c>
      <c r="D147" s="6"/>
    </row>
    <row r="148" s="1" customFormat="1" ht="18.75" spans="1:4">
      <c r="A148" s="6">
        <v>145</v>
      </c>
      <c r="B148" s="6">
        <v>202317</v>
      </c>
      <c r="C148" s="7" t="str">
        <f>"509420230403195454109662"</f>
        <v>509420230403195454109662</v>
      </c>
      <c r="D148" s="6"/>
    </row>
    <row r="149" s="1" customFormat="1" ht="18.75" spans="1:4">
      <c r="A149" s="6">
        <v>146</v>
      </c>
      <c r="B149" s="6">
        <v>202317</v>
      </c>
      <c r="C149" s="7" t="str">
        <f>"509420230403231804110589"</f>
        <v>509420230403231804110589</v>
      </c>
      <c r="D149" s="6"/>
    </row>
    <row r="150" s="1" customFormat="1" ht="18.75" spans="1:4">
      <c r="A150" s="6">
        <v>147</v>
      </c>
      <c r="B150" s="6">
        <v>202317</v>
      </c>
      <c r="C150" s="7" t="str">
        <f>"509420230407093102118187"</f>
        <v>509420230407093102118187</v>
      </c>
      <c r="D150" s="6"/>
    </row>
    <row r="151" s="1" customFormat="1" ht="18.75" spans="1:4">
      <c r="A151" s="6">
        <v>148</v>
      </c>
      <c r="B151" s="6">
        <v>202317</v>
      </c>
      <c r="C151" s="7" t="str">
        <f>"509420230405145207113585"</f>
        <v>509420230405145207113585</v>
      </c>
      <c r="D151" s="6"/>
    </row>
    <row r="152" s="1" customFormat="1" ht="18.75" spans="1:4">
      <c r="A152" s="6">
        <v>149</v>
      </c>
      <c r="B152" s="6">
        <v>202317</v>
      </c>
      <c r="C152" s="7" t="str">
        <f>"509420230404162908112159"</f>
        <v>509420230404162908112159</v>
      </c>
      <c r="D152" s="6"/>
    </row>
    <row r="153" s="1" customFormat="1" ht="18.75" spans="1:4">
      <c r="A153" s="6">
        <v>150</v>
      </c>
      <c r="B153" s="6">
        <v>202317</v>
      </c>
      <c r="C153" s="7" t="str">
        <f>"509420230404113327111448"</f>
        <v>509420230404113327111448</v>
      </c>
      <c r="D153" s="6"/>
    </row>
    <row r="154" s="1" customFormat="1" ht="18.75" spans="1:4">
      <c r="A154" s="6">
        <v>151</v>
      </c>
      <c r="B154" s="6">
        <v>202318</v>
      </c>
      <c r="C154" s="7" t="s">
        <v>44</v>
      </c>
      <c r="D154" s="6"/>
    </row>
    <row r="155" s="1" customFormat="1" ht="18.75" spans="1:4">
      <c r="A155" s="6">
        <v>152</v>
      </c>
      <c r="B155" s="6">
        <v>202318</v>
      </c>
      <c r="C155" s="7" t="s">
        <v>45</v>
      </c>
      <c r="D155" s="6"/>
    </row>
    <row r="156" s="1" customFormat="1" ht="18.75" spans="1:4">
      <c r="A156" s="6">
        <v>153</v>
      </c>
      <c r="B156" s="6">
        <v>202318</v>
      </c>
      <c r="C156" s="7" t="s">
        <v>46</v>
      </c>
      <c r="D156" s="6"/>
    </row>
    <row r="157" s="1" customFormat="1" ht="18.75" spans="1:4">
      <c r="A157" s="6">
        <v>154</v>
      </c>
      <c r="B157" s="6">
        <v>202318</v>
      </c>
      <c r="C157" s="7" t="s">
        <v>47</v>
      </c>
      <c r="D157" s="6"/>
    </row>
    <row r="158" s="1" customFormat="1" ht="18.75" spans="1:4">
      <c r="A158" s="6">
        <v>155</v>
      </c>
      <c r="B158" s="6">
        <v>202318</v>
      </c>
      <c r="C158" s="7" t="s">
        <v>48</v>
      </c>
      <c r="D158" s="6"/>
    </row>
    <row r="159" s="1" customFormat="1" ht="18.75" spans="1:4">
      <c r="A159" s="6">
        <v>156</v>
      </c>
      <c r="B159" s="6">
        <v>202318</v>
      </c>
      <c r="C159" s="7" t="s">
        <v>49</v>
      </c>
      <c r="D159" s="6"/>
    </row>
    <row r="160" s="1" customFormat="1" ht="18.75" spans="1:4">
      <c r="A160" s="6">
        <v>157</v>
      </c>
      <c r="B160" s="6">
        <v>202318</v>
      </c>
      <c r="C160" s="7" t="s">
        <v>50</v>
      </c>
      <c r="D160" s="6"/>
    </row>
    <row r="161" s="1" customFormat="1" ht="18.75" spans="1:4">
      <c r="A161" s="6">
        <v>158</v>
      </c>
      <c r="B161" s="6">
        <v>202318</v>
      </c>
      <c r="C161" s="7" t="s">
        <v>51</v>
      </c>
      <c r="D161" s="6"/>
    </row>
    <row r="162" s="1" customFormat="1" ht="18.75" spans="1:4">
      <c r="A162" s="6">
        <v>159</v>
      </c>
      <c r="B162" s="6">
        <v>202318</v>
      </c>
      <c r="C162" s="7" t="s">
        <v>52</v>
      </c>
      <c r="D162" s="6"/>
    </row>
    <row r="163" s="1" customFormat="1" ht="18.75" spans="1:4">
      <c r="A163" s="6">
        <v>160</v>
      </c>
      <c r="B163" s="6">
        <v>202318</v>
      </c>
      <c r="C163" s="7" t="s">
        <v>53</v>
      </c>
      <c r="D163" s="6"/>
    </row>
    <row r="164" s="1" customFormat="1" ht="18.75" spans="1:4">
      <c r="A164" s="6">
        <v>161</v>
      </c>
      <c r="B164" s="6">
        <v>202319</v>
      </c>
      <c r="C164" s="7" t="str">
        <f>"509420230406222940117669"</f>
        <v>509420230406222940117669</v>
      </c>
      <c r="D164" s="6"/>
    </row>
    <row r="165" s="1" customFormat="1" ht="18.75" spans="1:4">
      <c r="A165" s="6">
        <v>162</v>
      </c>
      <c r="B165" s="6">
        <v>202319</v>
      </c>
      <c r="C165" s="7" t="str">
        <f>"509420230403133750106589"</f>
        <v>509420230403133750106589</v>
      </c>
      <c r="D165" s="6"/>
    </row>
    <row r="166" s="1" customFormat="1" ht="18.75" spans="1:4">
      <c r="A166" s="6">
        <v>163</v>
      </c>
      <c r="B166" s="6">
        <v>202319</v>
      </c>
      <c r="C166" s="7" t="str">
        <f>"509420230403121617105698"</f>
        <v>509420230403121617105698</v>
      </c>
      <c r="D166" s="6"/>
    </row>
    <row r="167" s="1" customFormat="1" ht="18.75" spans="1:4">
      <c r="A167" s="6">
        <v>164</v>
      </c>
      <c r="B167" s="6">
        <v>202319</v>
      </c>
      <c r="C167" s="7" t="str">
        <f>"509420230406182528116943"</f>
        <v>509420230406182528116943</v>
      </c>
      <c r="D167" s="6"/>
    </row>
    <row r="168" s="1" customFormat="1" ht="18.75" spans="1:4">
      <c r="A168" s="6">
        <v>165</v>
      </c>
      <c r="B168" s="6">
        <v>202319</v>
      </c>
      <c r="C168" s="7" t="str">
        <f>"509420230407094339118236"</f>
        <v>509420230407094339118236</v>
      </c>
      <c r="D168" s="6"/>
    </row>
    <row r="169" s="1" customFormat="1" ht="18.75" spans="1:4">
      <c r="A169" s="6">
        <v>166</v>
      </c>
      <c r="B169" s="6">
        <v>202319</v>
      </c>
      <c r="C169" s="7" t="str">
        <f>"509420230404151650111945"</f>
        <v>509420230404151650111945</v>
      </c>
      <c r="D169" s="6"/>
    </row>
    <row r="170" s="1" customFormat="1" ht="18.75" spans="1:4">
      <c r="A170" s="6">
        <v>167</v>
      </c>
      <c r="B170" s="6">
        <v>202319</v>
      </c>
      <c r="C170" s="7" t="str">
        <f>"509420230403092415103199"</f>
        <v>509420230403092415103199</v>
      </c>
      <c r="D170" s="6"/>
    </row>
    <row r="171" s="1" customFormat="1" ht="18.75" spans="1:4">
      <c r="A171" s="6">
        <v>168</v>
      </c>
      <c r="B171" s="6">
        <v>202319</v>
      </c>
      <c r="C171" s="7" t="str">
        <f>"509420230405084737113010"</f>
        <v>509420230405084737113010</v>
      </c>
      <c r="D171" s="6"/>
    </row>
    <row r="172" s="1" customFormat="1" ht="18.75" spans="1:4">
      <c r="A172" s="6">
        <v>169</v>
      </c>
      <c r="B172" s="6">
        <v>202319</v>
      </c>
      <c r="C172" s="7" t="str">
        <f>"509420230406090923114679"</f>
        <v>509420230406090923114679</v>
      </c>
      <c r="D172" s="6"/>
    </row>
    <row r="173" s="1" customFormat="1" ht="18.75" spans="1:4">
      <c r="A173" s="6">
        <v>170</v>
      </c>
      <c r="B173" s="6">
        <v>202319</v>
      </c>
      <c r="C173" s="7" t="str">
        <f>"509420230406131449115859"</f>
        <v>509420230406131449115859</v>
      </c>
      <c r="D173" s="6"/>
    </row>
    <row r="174" s="1" customFormat="1" ht="18.75" spans="1:4">
      <c r="A174" s="6">
        <v>171</v>
      </c>
      <c r="B174" s="6">
        <v>202320</v>
      </c>
      <c r="C174" s="7" t="str">
        <f>"509420230406222405117649"</f>
        <v>509420230406222405117649</v>
      </c>
      <c r="D174" s="6"/>
    </row>
    <row r="175" s="1" customFormat="1" ht="18.75" spans="1:4">
      <c r="A175" s="6">
        <v>172</v>
      </c>
      <c r="B175" s="6">
        <v>202320</v>
      </c>
      <c r="C175" s="7" t="str">
        <f>"509420230403163521108548"</f>
        <v>509420230403163521108548</v>
      </c>
      <c r="D175" s="6"/>
    </row>
    <row r="176" s="1" customFormat="1" ht="18.75" spans="1:4">
      <c r="A176" s="6">
        <v>173</v>
      </c>
      <c r="B176" s="6">
        <v>202320</v>
      </c>
      <c r="C176" s="7" t="str">
        <f>"509420230407100611118319"</f>
        <v>509420230407100611118319</v>
      </c>
      <c r="D176" s="6"/>
    </row>
    <row r="177" s="1" customFormat="1" ht="18.75" spans="1:4">
      <c r="A177" s="6">
        <v>174</v>
      </c>
      <c r="B177" s="6">
        <v>202320</v>
      </c>
      <c r="C177" s="7" t="str">
        <f>"509420230406160818116487"</f>
        <v>509420230406160818116487</v>
      </c>
      <c r="D177" s="6"/>
    </row>
    <row r="178" s="1" customFormat="1" ht="18.75" spans="1:4">
      <c r="A178" s="6">
        <v>175</v>
      </c>
      <c r="B178" s="6">
        <v>202320</v>
      </c>
      <c r="C178" s="7" t="str">
        <f>"509420230406125932115811"</f>
        <v>509420230406125932115811</v>
      </c>
      <c r="D178" s="6"/>
    </row>
    <row r="179" s="1" customFormat="1" ht="18.75" spans="1:4">
      <c r="A179" s="6">
        <v>176</v>
      </c>
      <c r="B179" s="6">
        <v>202320</v>
      </c>
      <c r="C179" s="7" t="str">
        <f>"509420230406092537114796"</f>
        <v>509420230406092537114796</v>
      </c>
      <c r="D179" s="6"/>
    </row>
    <row r="180" s="1" customFormat="1" ht="18.75" spans="1:4">
      <c r="A180" s="6">
        <v>177</v>
      </c>
      <c r="B180" s="6">
        <v>202320</v>
      </c>
      <c r="C180" s="7" t="str">
        <f>"509420230403201233109759"</f>
        <v>509420230403201233109759</v>
      </c>
      <c r="D180" s="6"/>
    </row>
    <row r="181" s="1" customFormat="1" ht="18.75" spans="1:4">
      <c r="A181" s="6">
        <v>178</v>
      </c>
      <c r="B181" s="6">
        <v>202320</v>
      </c>
      <c r="C181" s="7" t="str">
        <f>"509420230403095748103817"</f>
        <v>509420230403095748103817</v>
      </c>
      <c r="D181" s="6"/>
    </row>
    <row r="182" s="1" customFormat="1" ht="18.75" spans="1:4">
      <c r="A182" s="6">
        <v>179</v>
      </c>
      <c r="B182" s="6">
        <v>202320</v>
      </c>
      <c r="C182" s="7" t="str">
        <f>"509420230404180139112391"</f>
        <v>509420230404180139112391</v>
      </c>
      <c r="D182" s="6"/>
    </row>
    <row r="183" s="1" customFormat="1" ht="18.75" spans="1:4">
      <c r="A183" s="6">
        <v>180</v>
      </c>
      <c r="B183" s="6">
        <v>202320</v>
      </c>
      <c r="C183" s="7" t="str">
        <f>"509420230403120555105592"</f>
        <v>509420230403120555105592</v>
      </c>
      <c r="D183" s="6"/>
    </row>
    <row r="184" s="1" customFormat="1" ht="18.75" spans="1:4">
      <c r="A184" s="6">
        <v>181</v>
      </c>
      <c r="B184" s="6">
        <v>202320</v>
      </c>
      <c r="C184" s="7" t="str">
        <f>"509420230403093000103317"</f>
        <v>509420230403093000103317</v>
      </c>
      <c r="D184" s="6"/>
    </row>
    <row r="185" s="1" customFormat="1" ht="18.75" spans="1:4">
      <c r="A185" s="6">
        <v>182</v>
      </c>
      <c r="B185" s="6">
        <v>202321</v>
      </c>
      <c r="C185" s="7" t="str">
        <f>"509420230403094507103606"</f>
        <v>509420230403094507103606</v>
      </c>
      <c r="D185" s="6"/>
    </row>
    <row r="186" s="1" customFormat="1" ht="18.75" spans="1:4">
      <c r="A186" s="6">
        <v>183</v>
      </c>
      <c r="B186" s="6">
        <v>202321</v>
      </c>
      <c r="C186" s="7" t="str">
        <f>"509420230404085522110854"</f>
        <v>509420230404085522110854</v>
      </c>
      <c r="D186" s="6"/>
    </row>
    <row r="187" s="1" customFormat="1" ht="18.75" spans="1:4">
      <c r="A187" s="6">
        <v>184</v>
      </c>
      <c r="B187" s="6">
        <v>202321</v>
      </c>
      <c r="C187" s="7" t="str">
        <f>"509420230406182139116933"</f>
        <v>509420230406182139116933</v>
      </c>
      <c r="D187" s="6"/>
    </row>
    <row r="188" s="1" customFormat="1" ht="18.75" spans="1:4">
      <c r="A188" s="6">
        <v>185</v>
      </c>
      <c r="B188" s="6">
        <v>202321</v>
      </c>
      <c r="C188" s="7" t="str">
        <f>"509420230406084222114581"</f>
        <v>509420230406084222114581</v>
      </c>
      <c r="D188" s="6"/>
    </row>
    <row r="189" s="1" customFormat="1" ht="18.75" spans="1:4">
      <c r="A189" s="6">
        <v>186</v>
      </c>
      <c r="B189" s="6">
        <v>202321</v>
      </c>
      <c r="C189" s="7" t="str">
        <f>"509420230404112550111421"</f>
        <v>509420230404112550111421</v>
      </c>
      <c r="D189" s="6"/>
    </row>
    <row r="190" s="1" customFormat="1" ht="18.75" spans="1:4">
      <c r="A190" s="6">
        <v>187</v>
      </c>
      <c r="B190" s="6">
        <v>202321</v>
      </c>
      <c r="C190" s="7" t="str">
        <f>"509420230407140749119025"</f>
        <v>509420230407140749119025</v>
      </c>
      <c r="D190" s="6"/>
    </row>
    <row r="191" s="1" customFormat="1" ht="18.75" spans="1:4">
      <c r="A191" s="6">
        <v>188</v>
      </c>
      <c r="B191" s="6">
        <v>202321</v>
      </c>
      <c r="C191" s="7" t="str">
        <f>"509420230403103309104411"</f>
        <v>509420230403103309104411</v>
      </c>
      <c r="D191" s="6"/>
    </row>
    <row r="192" s="1" customFormat="1" ht="18.75" spans="1:4">
      <c r="A192" s="6">
        <v>189</v>
      </c>
      <c r="B192" s="6">
        <v>202321</v>
      </c>
      <c r="C192" s="7" t="str">
        <f>"509420230404163832112184"</f>
        <v>509420230404163832112184</v>
      </c>
      <c r="D192" s="6"/>
    </row>
    <row r="193" s="1" customFormat="1" ht="18.75" spans="1:4">
      <c r="A193" s="6">
        <v>190</v>
      </c>
      <c r="B193" s="6">
        <v>202321</v>
      </c>
      <c r="C193" s="7" t="str">
        <f>"509420230407162754119559"</f>
        <v>509420230407162754119559</v>
      </c>
      <c r="D193" s="6"/>
    </row>
    <row r="194" s="1" customFormat="1" ht="18.75" spans="1:4">
      <c r="A194" s="6">
        <v>191</v>
      </c>
      <c r="B194" s="6">
        <v>202321</v>
      </c>
      <c r="C194" s="7" t="s">
        <v>54</v>
      </c>
      <c r="D194" s="6"/>
    </row>
    <row r="195" s="1" customFormat="1" ht="18.75" spans="1:4">
      <c r="A195" s="6">
        <v>192</v>
      </c>
      <c r="B195" s="6">
        <v>202321</v>
      </c>
      <c r="C195" s="7" t="s">
        <v>55</v>
      </c>
      <c r="D195" s="6"/>
    </row>
    <row r="196" s="1" customFormat="1" ht="18.75" spans="1:4">
      <c r="A196" s="6">
        <v>193</v>
      </c>
      <c r="B196" s="6">
        <v>202321</v>
      </c>
      <c r="C196" s="7" t="s">
        <v>56</v>
      </c>
      <c r="D196" s="6"/>
    </row>
    <row r="197" s="1" customFormat="1" ht="18.75" spans="1:4">
      <c r="A197" s="6">
        <v>194</v>
      </c>
      <c r="B197" s="6">
        <v>202321</v>
      </c>
      <c r="C197" s="7" t="s">
        <v>57</v>
      </c>
      <c r="D197" s="6"/>
    </row>
    <row r="198" s="1" customFormat="1" ht="18.75" spans="1:4">
      <c r="A198" s="6">
        <v>195</v>
      </c>
      <c r="B198" s="6">
        <v>202321</v>
      </c>
      <c r="C198" s="7" t="s">
        <v>58</v>
      </c>
      <c r="D198" s="6"/>
    </row>
    <row r="199" s="1" customFormat="1" ht="18.75" spans="1:4">
      <c r="A199" s="6">
        <v>196</v>
      </c>
      <c r="B199" s="6">
        <v>202321</v>
      </c>
      <c r="C199" s="7" t="s">
        <v>59</v>
      </c>
      <c r="D199" s="6"/>
    </row>
    <row r="200" s="1" customFormat="1" ht="18.75" spans="1:4">
      <c r="A200" s="6">
        <v>197</v>
      </c>
      <c r="B200" s="6">
        <v>202321</v>
      </c>
      <c r="C200" s="7" t="s">
        <v>60</v>
      </c>
      <c r="D200" s="6"/>
    </row>
    <row r="201" s="1" customFormat="1" ht="18.75" spans="1:4">
      <c r="A201" s="6">
        <v>198</v>
      </c>
      <c r="B201" s="6">
        <v>202321</v>
      </c>
      <c r="C201" s="7" t="s">
        <v>61</v>
      </c>
      <c r="D201" s="6"/>
    </row>
    <row r="202" s="1" customFormat="1" ht="18.75" spans="1:4">
      <c r="A202" s="6">
        <v>199</v>
      </c>
      <c r="B202" s="6">
        <v>202321</v>
      </c>
      <c r="C202" s="7" t="s">
        <v>62</v>
      </c>
      <c r="D202" s="6"/>
    </row>
    <row r="203" s="1" customFormat="1" ht="18.75" spans="1:4">
      <c r="A203" s="6">
        <v>200</v>
      </c>
      <c r="B203" s="6">
        <v>202321</v>
      </c>
      <c r="C203" s="7" t="s">
        <v>63</v>
      </c>
      <c r="D203" s="6"/>
    </row>
    <row r="204" s="1" customFormat="1" ht="18.75" spans="1:4">
      <c r="A204" s="6">
        <v>201</v>
      </c>
      <c r="B204" s="6">
        <v>202321</v>
      </c>
      <c r="C204" s="7" t="s">
        <v>64</v>
      </c>
      <c r="D204" s="6"/>
    </row>
    <row r="205" s="1" customFormat="1" ht="18.75" spans="1:4">
      <c r="A205" s="6">
        <v>202</v>
      </c>
      <c r="B205" s="6">
        <v>202321</v>
      </c>
      <c r="C205" s="7" t="s">
        <v>65</v>
      </c>
      <c r="D205" s="6"/>
    </row>
    <row r="206" s="1" customFormat="1" ht="18.75" spans="1:4">
      <c r="A206" s="6">
        <v>203</v>
      </c>
      <c r="B206" s="6">
        <v>202321</v>
      </c>
      <c r="C206" s="7" t="s">
        <v>66</v>
      </c>
      <c r="D206" s="6"/>
    </row>
    <row r="207" s="1" customFormat="1" ht="18.75" spans="1:4">
      <c r="A207" s="6">
        <v>204</v>
      </c>
      <c r="B207" s="6">
        <v>202321</v>
      </c>
      <c r="C207" s="7" t="s">
        <v>67</v>
      </c>
      <c r="D207" s="6"/>
    </row>
    <row r="208" s="1" customFormat="1" ht="18.75" spans="1:4">
      <c r="A208" s="6">
        <v>205</v>
      </c>
      <c r="B208" s="6">
        <v>202321</v>
      </c>
      <c r="C208" s="7" t="str">
        <f>"509420230404103415111202"</f>
        <v>509420230404103415111202</v>
      </c>
      <c r="D208" s="6"/>
    </row>
    <row r="209" s="1" customFormat="1" ht="18.75" spans="1:4">
      <c r="A209" s="6">
        <v>206</v>
      </c>
      <c r="B209" s="6">
        <v>202321</v>
      </c>
      <c r="C209" s="7" t="str">
        <f>"509420230405165509113772"</f>
        <v>509420230405165509113772</v>
      </c>
      <c r="D209" s="6"/>
    </row>
    <row r="210" s="1" customFormat="1" ht="18.75" spans="1:4">
      <c r="A210" s="6">
        <v>207</v>
      </c>
      <c r="B210" s="6">
        <v>202321</v>
      </c>
      <c r="C210" s="7" t="str">
        <f>"509420230404092303110952"</f>
        <v>509420230404092303110952</v>
      </c>
      <c r="D210" s="6"/>
    </row>
    <row r="211" s="1" customFormat="1" ht="18.75" spans="1:4">
      <c r="A211" s="6">
        <v>208</v>
      </c>
      <c r="B211" s="6">
        <v>202321</v>
      </c>
      <c r="C211" s="7" t="str">
        <f>"509420230403102222104250"</f>
        <v>509420230403102222104250</v>
      </c>
      <c r="D211" s="6"/>
    </row>
    <row r="212" s="1" customFormat="1" ht="18.75" spans="1:4">
      <c r="A212" s="6">
        <v>209</v>
      </c>
      <c r="B212" s="6">
        <v>202321</v>
      </c>
      <c r="C212" s="7" t="str">
        <f>"509420230403090006102705"</f>
        <v>509420230403090006102705</v>
      </c>
      <c r="D212" s="6"/>
    </row>
    <row r="213" s="1" customFormat="1" ht="18.75" spans="1:4">
      <c r="A213" s="6">
        <v>210</v>
      </c>
      <c r="B213" s="6">
        <v>202321</v>
      </c>
      <c r="C213" s="7" t="str">
        <f>"509420230403143647107121"</f>
        <v>509420230403143647107121</v>
      </c>
      <c r="D213" s="6"/>
    </row>
    <row r="214" s="1" customFormat="1" ht="18.75" spans="1:4">
      <c r="A214" s="6">
        <v>211</v>
      </c>
      <c r="B214" s="6">
        <v>202321</v>
      </c>
      <c r="C214" s="7" t="str">
        <f>"509420230403150744107504"</f>
        <v>509420230403150744107504</v>
      </c>
      <c r="D214" s="6"/>
    </row>
    <row r="215" s="1" customFormat="1" ht="18.75" spans="1:4">
      <c r="A215" s="6">
        <v>212</v>
      </c>
      <c r="B215" s="6">
        <v>202321</v>
      </c>
      <c r="C215" s="7" t="str">
        <f>"509420230403150025107415"</f>
        <v>509420230403150025107415</v>
      </c>
      <c r="D215" s="6"/>
    </row>
    <row r="216" s="1" customFormat="1" ht="18.75" spans="1:4">
      <c r="A216" s="6">
        <v>213</v>
      </c>
      <c r="B216" s="6">
        <v>202321</v>
      </c>
      <c r="C216" s="7" t="s">
        <v>68</v>
      </c>
      <c r="D216" s="6"/>
    </row>
    <row r="217" s="1" customFormat="1" ht="18.75" spans="1:4">
      <c r="A217" s="6">
        <v>214</v>
      </c>
      <c r="B217" s="6">
        <v>202321</v>
      </c>
      <c r="C217" s="7" t="s">
        <v>69</v>
      </c>
      <c r="D217" s="6"/>
    </row>
    <row r="218" s="1" customFormat="1" ht="18.75" spans="1:4">
      <c r="A218" s="6">
        <v>215</v>
      </c>
      <c r="B218" s="6">
        <v>202321</v>
      </c>
      <c r="C218" s="7" t="str">
        <f>"509420230403092333103178"</f>
        <v>509420230403092333103178</v>
      </c>
      <c r="D218" s="6"/>
    </row>
    <row r="219" s="1" customFormat="1" ht="18.75" spans="1:4">
      <c r="A219" s="6">
        <v>216</v>
      </c>
      <c r="B219" s="6">
        <v>202322</v>
      </c>
      <c r="C219" s="7" t="str">
        <f>"509420230403161219108280"</f>
        <v>509420230403161219108280</v>
      </c>
      <c r="D219" s="6"/>
    </row>
    <row r="220" s="1" customFormat="1" ht="18.75" spans="1:4">
      <c r="A220" s="6">
        <v>217</v>
      </c>
      <c r="B220" s="6">
        <v>202322</v>
      </c>
      <c r="C220" s="7" t="str">
        <f>"509420230407133107118932"</f>
        <v>509420230407133107118932</v>
      </c>
      <c r="D220" s="6"/>
    </row>
    <row r="221" s="1" customFormat="1" ht="18.75" spans="1:4">
      <c r="A221" s="6">
        <v>218</v>
      </c>
      <c r="B221" s="6">
        <v>202322</v>
      </c>
      <c r="C221" s="7" t="str">
        <f>"509420230407093737118204"</f>
        <v>509420230407093737118204</v>
      </c>
      <c r="D221" s="6"/>
    </row>
    <row r="222" s="1" customFormat="1" ht="18.75" spans="1:4">
      <c r="A222" s="6">
        <v>219</v>
      </c>
      <c r="B222" s="6">
        <v>202322</v>
      </c>
      <c r="C222" s="7" t="str">
        <f>"509420230407151833119291"</f>
        <v>509420230407151833119291</v>
      </c>
      <c r="D222" s="6"/>
    </row>
    <row r="223" s="1" customFormat="1" ht="18.75" spans="1:4">
      <c r="A223" s="6">
        <v>220</v>
      </c>
      <c r="B223" s="6">
        <v>202322</v>
      </c>
      <c r="C223" s="7" t="str">
        <f>"509420230403225502110537"</f>
        <v>509420230403225502110537</v>
      </c>
      <c r="D223" s="6"/>
    </row>
    <row r="224" s="1" customFormat="1" ht="18.75" spans="1:4">
      <c r="A224" s="6">
        <v>221</v>
      </c>
      <c r="B224" s="6">
        <v>202322</v>
      </c>
      <c r="C224" s="7" t="str">
        <f>"509420230407161354119509"</f>
        <v>509420230407161354119509</v>
      </c>
      <c r="D224" s="6"/>
    </row>
    <row r="225" s="1" customFormat="1" ht="18.75" spans="1:4">
      <c r="A225" s="6">
        <v>222</v>
      </c>
      <c r="B225" s="6">
        <v>202322</v>
      </c>
      <c r="C225" s="7" t="str">
        <f>"509420230407082455117999"</f>
        <v>509420230407082455117999</v>
      </c>
      <c r="D225" s="6"/>
    </row>
    <row r="226" s="1" customFormat="1" ht="18.75" spans="1:4">
      <c r="A226" s="6">
        <v>223</v>
      </c>
      <c r="B226" s="6">
        <v>202322</v>
      </c>
      <c r="C226" s="7" t="str">
        <f>"509420230407083228118013"</f>
        <v>509420230407083228118013</v>
      </c>
      <c r="D226" s="6"/>
    </row>
    <row r="227" s="1" customFormat="1" ht="18.75" spans="1:4">
      <c r="A227" s="6">
        <v>224</v>
      </c>
      <c r="B227" s="6">
        <v>202322</v>
      </c>
      <c r="C227" s="7" t="s">
        <v>70</v>
      </c>
      <c r="D227" s="6"/>
    </row>
    <row r="228" s="1" customFormat="1" ht="18.75" spans="1:4">
      <c r="A228" s="6">
        <v>225</v>
      </c>
      <c r="B228" s="6">
        <v>202322</v>
      </c>
      <c r="C228" s="7" t="s">
        <v>71</v>
      </c>
      <c r="D228" s="6"/>
    </row>
    <row r="229" s="1" customFormat="1" ht="18.75" spans="1:4">
      <c r="A229" s="6">
        <v>226</v>
      </c>
      <c r="B229" s="6">
        <v>202322</v>
      </c>
      <c r="C229" s="7" t="s">
        <v>72</v>
      </c>
      <c r="D229" s="6"/>
    </row>
    <row r="230" s="1" customFormat="1" ht="18.75" spans="1:4">
      <c r="A230" s="6">
        <v>227</v>
      </c>
      <c r="B230" s="6">
        <v>202322</v>
      </c>
      <c r="C230" s="7" t="s">
        <v>73</v>
      </c>
      <c r="D230" s="6"/>
    </row>
    <row r="231" s="1" customFormat="1" ht="18.75" spans="1:4">
      <c r="A231" s="6">
        <v>228</v>
      </c>
      <c r="B231" s="6">
        <v>202322</v>
      </c>
      <c r="C231" s="7" t="s">
        <v>74</v>
      </c>
      <c r="D231" s="6"/>
    </row>
    <row r="232" s="1" customFormat="1" ht="18.75" spans="1:4">
      <c r="A232" s="6">
        <v>229</v>
      </c>
      <c r="B232" s="6">
        <v>202322</v>
      </c>
      <c r="C232" s="7" t="str">
        <f>"509420230404133823111700"</f>
        <v>509420230404133823111700</v>
      </c>
      <c r="D232" s="6"/>
    </row>
    <row r="233" s="1" customFormat="1" ht="18.75" spans="1:4">
      <c r="A233" s="6">
        <v>230</v>
      </c>
      <c r="B233" s="6">
        <v>202322</v>
      </c>
      <c r="C233" s="7" t="s">
        <v>75</v>
      </c>
      <c r="D233" s="6"/>
    </row>
    <row r="234" s="1" customFormat="1" ht="18.75" spans="1:4">
      <c r="A234" s="6">
        <v>231</v>
      </c>
      <c r="B234" s="6">
        <v>202322</v>
      </c>
      <c r="C234" s="7" t="s">
        <v>76</v>
      </c>
      <c r="D234" s="6"/>
    </row>
    <row r="235" s="1" customFormat="1" ht="18.75" spans="1:4">
      <c r="A235" s="6">
        <v>232</v>
      </c>
      <c r="B235" s="6">
        <v>202322</v>
      </c>
      <c r="C235" s="7" t="s">
        <v>77</v>
      </c>
      <c r="D235" s="6"/>
    </row>
    <row r="236" s="1" customFormat="1" ht="18.75" spans="1:4">
      <c r="A236" s="6">
        <v>233</v>
      </c>
      <c r="B236" s="6">
        <v>202322</v>
      </c>
      <c r="C236" s="7" t="s">
        <v>78</v>
      </c>
      <c r="D236" s="6"/>
    </row>
    <row r="237" s="1" customFormat="1" ht="18.75" spans="1:4">
      <c r="A237" s="6">
        <v>234</v>
      </c>
      <c r="B237" s="6">
        <v>202322</v>
      </c>
      <c r="C237" s="7" t="s">
        <v>79</v>
      </c>
      <c r="D237" s="6"/>
    </row>
    <row r="238" s="1" customFormat="1" ht="18.75" spans="1:4">
      <c r="A238" s="6">
        <v>235</v>
      </c>
      <c r="B238" s="6">
        <v>202322</v>
      </c>
      <c r="C238" s="7" t="s">
        <v>80</v>
      </c>
      <c r="D238" s="6"/>
    </row>
    <row r="239" s="1" customFormat="1" ht="18.75" spans="1:4">
      <c r="A239" s="6">
        <v>236</v>
      </c>
      <c r="B239" s="6">
        <v>202322</v>
      </c>
      <c r="C239" s="7" t="s">
        <v>81</v>
      </c>
      <c r="D239" s="6"/>
    </row>
    <row r="240" s="1" customFormat="1" ht="18.75" spans="1:4">
      <c r="A240" s="6">
        <v>237</v>
      </c>
      <c r="B240" s="6">
        <v>202322</v>
      </c>
      <c r="C240" s="7" t="s">
        <v>82</v>
      </c>
      <c r="D240" s="6"/>
    </row>
    <row r="241" s="1" customFormat="1" ht="18.75" spans="1:4">
      <c r="A241" s="6">
        <v>238</v>
      </c>
      <c r="B241" s="6">
        <v>202322</v>
      </c>
      <c r="C241" s="7" t="s">
        <v>83</v>
      </c>
      <c r="D241" s="6"/>
    </row>
    <row r="242" s="1" customFormat="1" ht="18.75" spans="1:4">
      <c r="A242" s="6">
        <v>239</v>
      </c>
      <c r="B242" s="6">
        <v>202322</v>
      </c>
      <c r="C242" s="7" t="s">
        <v>84</v>
      </c>
      <c r="D242" s="6"/>
    </row>
    <row r="243" s="1" customFormat="1" ht="18.75" spans="1:4">
      <c r="A243" s="6">
        <v>240</v>
      </c>
      <c r="B243" s="6">
        <v>202322</v>
      </c>
      <c r="C243" s="7" t="s">
        <v>85</v>
      </c>
      <c r="D243" s="6"/>
    </row>
    <row r="244" s="1" customFormat="1" ht="18.75" spans="1:4">
      <c r="A244" s="6">
        <v>241</v>
      </c>
      <c r="B244" s="6">
        <v>202322</v>
      </c>
      <c r="C244" s="7" t="s">
        <v>86</v>
      </c>
      <c r="D244" s="6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赵溪</cp:lastModifiedBy>
  <dcterms:created xsi:type="dcterms:W3CDTF">2006-09-13T11:21:00Z</dcterms:created>
  <dcterms:modified xsi:type="dcterms:W3CDTF">2023-05-23T07:00:48Z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eyJoZGlkIjoiYmE5ZjJiZTczNThiOGJjMWZjYmRkMTUzNWY1NTM4ZjEifQ==</vt:lpwstr>
  </property>
  <property fmtid="{D5CDD505-2E9C-101B-9397-08002B2CF9AE}" pid="4" name="ICV">
    <vt:lpwstr>5D336B0CDA1148A38EBBEF5B2D8F8499_13</vt:lpwstr>
  </property>
</Properties>
</file>