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总成绩　" sheetId="9" r:id="rId1"/>
  </sheets>
  <definedNames>
    <definedName name="_xlnm._FilterDatabase" localSheetId="0" hidden="1">'总成绩　'!$A$4:$P$171</definedName>
    <definedName name="_xlnm.Print_Titles" localSheetId="0">'总成绩　'!$1:$4</definedName>
  </definedNames>
  <calcPr calcId="144525"/>
</workbook>
</file>

<file path=xl/sharedStrings.xml><?xml version="1.0" encoding="utf-8"?>
<sst xmlns="http://schemas.openxmlformats.org/spreadsheetml/2006/main" count="940" uniqueCount="363">
  <si>
    <t>荣昌区2023年上半年赴高校招聘招聘教育事业单位工作人员总成绩公布表</t>
  </si>
  <si>
    <t>注：1.组织笔试的岗位：总成绩=（笔试成绩×2/3）×50%+专业技能测试成绩计30%+综合面试成绩20%。 2.未组织笔试的岗位：总成绩=专业技能测试成绩×60%+综合面试成绩×40%。3.考试综合成绩采取百分制计算，四舍五入后精确到小数点后两位数。根据考核总成绩从高到低确定体检人选；4.缺考请在备注写明：“缺”；5.未能形成有效竞争的岗位考生面试各科成绩未达到70分者，不得确定为签约人员。</t>
  </si>
  <si>
    <t>序号</t>
  </si>
  <si>
    <t>报考单位</t>
  </si>
  <si>
    <t>报考岗位</t>
  </si>
  <si>
    <t>招聘指标</t>
  </si>
  <si>
    <t>姓名</t>
  </si>
  <si>
    <t>抽签号</t>
  </si>
  <si>
    <t>笔试成绩</t>
  </si>
  <si>
    <t>综合面试成绩</t>
  </si>
  <si>
    <t>考试总成绩</t>
  </si>
  <si>
    <t>岗位排名</t>
  </si>
  <si>
    <t>是否进入体检　</t>
  </si>
  <si>
    <t>备注</t>
  </si>
  <si>
    <t>成绩</t>
  </si>
  <si>
    <t>折算成绩</t>
  </si>
  <si>
    <t>试讲成绩</t>
  </si>
  <si>
    <t>结构化成绩</t>
  </si>
  <si>
    <t>荣昌中学</t>
  </si>
  <si>
    <t>初中语文</t>
  </si>
  <si>
    <t>任明杰</t>
  </si>
  <si>
    <t>1-3</t>
  </si>
  <si>
    <t>周英</t>
  </si>
  <si>
    <t>1-2</t>
  </si>
  <si>
    <t>王雪</t>
  </si>
  <si>
    <t>1-1</t>
  </si>
  <si>
    <t>是</t>
  </si>
  <si>
    <t>西南大学附属中学荣昌实验学校</t>
  </si>
  <si>
    <t>张傲雪</t>
  </si>
  <si>
    <t>1-5</t>
  </si>
  <si>
    <t>谭莉</t>
  </si>
  <si>
    <t>1-6</t>
  </si>
  <si>
    <t>敖文平</t>
  </si>
  <si>
    <t>1-4</t>
  </si>
  <si>
    <t>高中语文</t>
  </si>
  <si>
    <t>史志豪</t>
  </si>
  <si>
    <t>1-9</t>
  </si>
  <si>
    <t>朱海燕</t>
  </si>
  <si>
    <t>1-8</t>
  </si>
  <si>
    <t>何欣垣</t>
  </si>
  <si>
    <t>1-7</t>
  </si>
  <si>
    <t>向臻</t>
  </si>
  <si>
    <t>1-15</t>
  </si>
  <si>
    <t>梁玉洁</t>
  </si>
  <si>
    <t>1-10</t>
  </si>
  <si>
    <t>陈俊</t>
  </si>
  <si>
    <t>1-11</t>
  </si>
  <si>
    <t>曹舒晴</t>
  </si>
  <si>
    <t>1-12</t>
  </si>
  <si>
    <t>谭琳</t>
  </si>
  <si>
    <t>1-14</t>
  </si>
  <si>
    <t>曾金英</t>
  </si>
  <si>
    <t>1-13</t>
  </si>
  <si>
    <t>初中历史</t>
  </si>
  <si>
    <t>卫梦圆</t>
  </si>
  <si>
    <t>1-16</t>
  </si>
  <si>
    <t>邓艳</t>
  </si>
  <si>
    <t>1-17</t>
  </si>
  <si>
    <t>邓媛</t>
  </si>
  <si>
    <t>1-18</t>
  </si>
  <si>
    <t>仁义中学</t>
  </si>
  <si>
    <t>高中历史</t>
  </si>
  <si>
    <t>黄静愉</t>
  </si>
  <si>
    <t>1-20</t>
  </si>
  <si>
    <t>－</t>
  </si>
  <si>
    <t>缺考</t>
  </si>
  <si>
    <t>张丹丹</t>
  </si>
  <si>
    <t>1-24</t>
  </si>
  <si>
    <t>孙淑玥</t>
  </si>
  <si>
    <t>1-19</t>
  </si>
  <si>
    <t>易丹</t>
  </si>
  <si>
    <t>1-22</t>
  </si>
  <si>
    <t>冉天宝</t>
  </si>
  <si>
    <t>1-23</t>
  </si>
  <si>
    <t>田忠星</t>
  </si>
  <si>
    <t>1-21</t>
  </si>
  <si>
    <t>高中数学</t>
  </si>
  <si>
    <t>李继婷</t>
  </si>
  <si>
    <t>2-7</t>
  </si>
  <si>
    <t>隆雪玲</t>
  </si>
  <si>
    <t>2-9</t>
  </si>
  <si>
    <t>丛振宇</t>
  </si>
  <si>
    <t>2-10</t>
  </si>
  <si>
    <t>何沁余</t>
  </si>
  <si>
    <t>2-11</t>
  </si>
  <si>
    <t>宋正文</t>
  </si>
  <si>
    <t>2-12</t>
  </si>
  <si>
    <t>侯鹏宇</t>
  </si>
  <si>
    <t>2-23</t>
  </si>
  <si>
    <t>夏兆宏</t>
  </si>
  <si>
    <t>2-1</t>
  </si>
  <si>
    <t>余玥</t>
  </si>
  <si>
    <t>2-16</t>
  </si>
  <si>
    <t>聂欣煜</t>
  </si>
  <si>
    <t>2-17</t>
  </si>
  <si>
    <t>陈梦娇</t>
  </si>
  <si>
    <t>2-20</t>
  </si>
  <si>
    <t>徐鑫</t>
  </si>
  <si>
    <t>2-5</t>
  </si>
  <si>
    <t>何啟婷</t>
  </si>
  <si>
    <t>2-21</t>
  </si>
  <si>
    <t>陈工前</t>
  </si>
  <si>
    <t>2-13</t>
  </si>
  <si>
    <t>汪慧</t>
  </si>
  <si>
    <t>2-29</t>
  </si>
  <si>
    <t>毛玲珑</t>
  </si>
  <si>
    <t>2-18</t>
  </si>
  <si>
    <t>李娇</t>
  </si>
  <si>
    <t>2-14</t>
  </si>
  <si>
    <t>何佳</t>
  </si>
  <si>
    <t>2-22</t>
  </si>
  <si>
    <t>江慧欣</t>
  </si>
  <si>
    <t>2-6</t>
  </si>
  <si>
    <t>胡欣欣</t>
  </si>
  <si>
    <t>2-3</t>
  </si>
  <si>
    <t>范薰艺</t>
  </si>
  <si>
    <t>2-15</t>
  </si>
  <si>
    <t>王娇</t>
  </si>
  <si>
    <t>2-24</t>
  </si>
  <si>
    <t>阳莹岚</t>
  </si>
  <si>
    <t>2-27</t>
  </si>
  <si>
    <t>王天</t>
  </si>
  <si>
    <t>2-19</t>
  </si>
  <si>
    <t>何钰芳</t>
  </si>
  <si>
    <t>2-2</t>
  </si>
  <si>
    <t>蒋佳家</t>
  </si>
  <si>
    <t>2-26</t>
  </si>
  <si>
    <t>张献文</t>
  </si>
  <si>
    <t>2-4</t>
  </si>
  <si>
    <t>肖洁</t>
  </si>
  <si>
    <t>2-28</t>
  </si>
  <si>
    <t>陈金凤</t>
  </si>
  <si>
    <t>2-8</t>
  </si>
  <si>
    <t>杨晓蝶</t>
  </si>
  <si>
    <t>2-30</t>
  </si>
  <si>
    <t>陈晨</t>
  </si>
  <si>
    <t>2-25</t>
  </si>
  <si>
    <t>初中数学1</t>
  </si>
  <si>
    <t>姜薇</t>
  </si>
  <si>
    <t>3-2</t>
  </si>
  <si>
    <t>秦珍</t>
  </si>
  <si>
    <t>3-1</t>
  </si>
  <si>
    <t>初中数学2</t>
  </si>
  <si>
    <t>谢辉</t>
  </si>
  <si>
    <t>3-4</t>
  </si>
  <si>
    <t>何爽娜</t>
  </si>
  <si>
    <t>3-7</t>
  </si>
  <si>
    <t>李信美</t>
  </si>
  <si>
    <t>3-5</t>
  </si>
  <si>
    <t>丁慧林</t>
  </si>
  <si>
    <t>3-8</t>
  </si>
  <si>
    <t>潘有洪</t>
  </si>
  <si>
    <t>3-6</t>
  </si>
  <si>
    <t>刘珊</t>
  </si>
  <si>
    <t>3-3</t>
  </si>
  <si>
    <t>初中数学</t>
  </si>
  <si>
    <t>张冰花</t>
  </si>
  <si>
    <t>3-16</t>
  </si>
  <si>
    <t>雷远欢</t>
  </si>
  <si>
    <t>3-14</t>
  </si>
  <si>
    <t>周艺</t>
  </si>
  <si>
    <t>3-13</t>
  </si>
  <si>
    <t>邓欣</t>
  </si>
  <si>
    <t>3-9</t>
  </si>
  <si>
    <t>蔡玲</t>
  </si>
  <si>
    <t>3-11</t>
  </si>
  <si>
    <t>曾敏</t>
  </si>
  <si>
    <t>3-15</t>
  </si>
  <si>
    <t>万美华</t>
  </si>
  <si>
    <t>3-12</t>
  </si>
  <si>
    <t>李玲</t>
  </si>
  <si>
    <t>3-10</t>
  </si>
  <si>
    <t>潘思利</t>
  </si>
  <si>
    <t>3-21</t>
  </si>
  <si>
    <t>王晓倩</t>
  </si>
  <si>
    <t>3-20</t>
  </si>
  <si>
    <t>黄永红</t>
  </si>
  <si>
    <t>3-23</t>
  </si>
  <si>
    <t>胡霞</t>
  </si>
  <si>
    <t>3-24</t>
  </si>
  <si>
    <t>王雅卉</t>
  </si>
  <si>
    <t>3-17</t>
  </si>
  <si>
    <t>熊丽丽</t>
  </si>
  <si>
    <t>3-22</t>
  </si>
  <si>
    <t>唐银蔓</t>
  </si>
  <si>
    <t>3-25</t>
  </si>
  <si>
    <t>王芳</t>
  </si>
  <si>
    <t>3-26</t>
  </si>
  <si>
    <t>王冬梅</t>
  </si>
  <si>
    <t>3-18</t>
  </si>
  <si>
    <t>陈静</t>
  </si>
  <si>
    <t>3-19</t>
  </si>
  <si>
    <t>试讲分高</t>
  </si>
  <si>
    <t>孟毓佳</t>
  </si>
  <si>
    <t>3-28</t>
  </si>
  <si>
    <t>邬江红</t>
  </si>
  <si>
    <t>3-29</t>
  </si>
  <si>
    <t>李思灯</t>
  </si>
  <si>
    <t>3-27</t>
  </si>
  <si>
    <t>高中政治</t>
  </si>
  <si>
    <t>刘意</t>
  </si>
  <si>
    <t>4-2</t>
  </si>
  <si>
    <t>叶红</t>
  </si>
  <si>
    <t>4-4</t>
  </si>
  <si>
    <t>许静仪</t>
  </si>
  <si>
    <t>4-1</t>
  </si>
  <si>
    <t>钟樱支</t>
  </si>
  <si>
    <t>4-3</t>
  </si>
  <si>
    <t>周映伶</t>
  </si>
  <si>
    <t>4-6</t>
  </si>
  <si>
    <t>张小涵</t>
  </si>
  <si>
    <t>4-5</t>
  </si>
  <si>
    <t>胡金明</t>
  </si>
  <si>
    <t>4-7</t>
  </si>
  <si>
    <t>初中政治</t>
  </si>
  <si>
    <t>许光兰</t>
  </si>
  <si>
    <t>4-8</t>
  </si>
  <si>
    <t>乐庆庆</t>
  </si>
  <si>
    <t>4-10</t>
  </si>
  <si>
    <t>李银</t>
  </si>
  <si>
    <t>4-9</t>
  </si>
  <si>
    <t>初中地理</t>
  </si>
  <si>
    <t>杨星</t>
  </si>
  <si>
    <t>4-14</t>
  </si>
  <si>
    <t>张椰维</t>
  </si>
  <si>
    <t>4-16</t>
  </si>
  <si>
    <t>毛裕庆</t>
  </si>
  <si>
    <t>4-12</t>
  </si>
  <si>
    <t>廖梓均</t>
  </si>
  <si>
    <t>4-13</t>
  </si>
  <si>
    <t>周锐</t>
  </si>
  <si>
    <t>4-15</t>
  </si>
  <si>
    <t>杨平友</t>
  </si>
  <si>
    <t>4-11</t>
  </si>
  <si>
    <t>高中地理</t>
  </si>
  <si>
    <t>雷楠</t>
  </si>
  <si>
    <t>4-18</t>
  </si>
  <si>
    <t>钱瑶</t>
  </si>
  <si>
    <t>4-22</t>
  </si>
  <si>
    <t>彭红梅</t>
  </si>
  <si>
    <t>4-21</t>
  </si>
  <si>
    <t>黄才润</t>
  </si>
  <si>
    <t>4-20</t>
  </si>
  <si>
    <t>肖成芳</t>
  </si>
  <si>
    <t>4-23</t>
  </si>
  <si>
    <t>王世琼</t>
  </si>
  <si>
    <t>4-19</t>
  </si>
  <si>
    <t>肖潇</t>
  </si>
  <si>
    <t>4-17</t>
  </si>
  <si>
    <t>初中物理</t>
  </si>
  <si>
    <t>彭小峰</t>
  </si>
  <si>
    <t>5-2</t>
  </si>
  <si>
    <t>陈涓怡</t>
  </si>
  <si>
    <t>5-1</t>
  </si>
  <si>
    <t>杨言</t>
  </si>
  <si>
    <t>0</t>
  </si>
  <si>
    <t>程建兰</t>
  </si>
  <si>
    <t>5-3</t>
  </si>
  <si>
    <t>廖曼</t>
  </si>
  <si>
    <t>高中物理</t>
  </si>
  <si>
    <t>杨正淳</t>
  </si>
  <si>
    <t>张榆洁</t>
  </si>
  <si>
    <t>5-6</t>
  </si>
  <si>
    <t>马薇</t>
  </si>
  <si>
    <t>5-9</t>
  </si>
  <si>
    <t>秦梦然</t>
  </si>
  <si>
    <t>万洋</t>
  </si>
  <si>
    <t>王涵</t>
  </si>
  <si>
    <t>陈志蓉</t>
  </si>
  <si>
    <t>5-12</t>
  </si>
  <si>
    <t>安富中学</t>
  </si>
  <si>
    <t>刘洣伶</t>
  </si>
  <si>
    <t>何雅汝</t>
  </si>
  <si>
    <t>5-13</t>
  </si>
  <si>
    <t>黄林涪</t>
  </si>
  <si>
    <t>王婷婷</t>
  </si>
  <si>
    <t>姜珊珊</t>
  </si>
  <si>
    <t>5-16</t>
  </si>
  <si>
    <t>宋金鶠</t>
  </si>
  <si>
    <t>5-20</t>
  </si>
  <si>
    <t>康彦帅</t>
  </si>
  <si>
    <t>5-22</t>
  </si>
  <si>
    <t>邹朋</t>
  </si>
  <si>
    <t>5-21</t>
  </si>
  <si>
    <t>夏梦寒</t>
  </si>
  <si>
    <t>5-19</t>
  </si>
  <si>
    <t>文佳</t>
  </si>
  <si>
    <t>5-18</t>
  </si>
  <si>
    <t>高中化学</t>
  </si>
  <si>
    <t>李恒云</t>
  </si>
  <si>
    <t>杨永银</t>
  </si>
  <si>
    <t>5-25</t>
  </si>
  <si>
    <t>否</t>
  </si>
  <si>
    <t>李艳</t>
  </si>
  <si>
    <t>高中生物</t>
  </si>
  <si>
    <t>陈红利</t>
  </si>
  <si>
    <t>5-28</t>
  </si>
  <si>
    <t>彭才灿</t>
  </si>
  <si>
    <t>梁婷</t>
  </si>
  <si>
    <t>5-26</t>
  </si>
  <si>
    <t>周钰洪</t>
  </si>
  <si>
    <t>5-30</t>
  </si>
  <si>
    <t>刘可欣</t>
  </si>
  <si>
    <t>5-29</t>
  </si>
  <si>
    <t>高中英语</t>
  </si>
  <si>
    <t>何沙沙</t>
  </si>
  <si>
    <t>6-3</t>
  </si>
  <si>
    <t>唐迪</t>
  </si>
  <si>
    <t>6-1</t>
  </si>
  <si>
    <t>武祺</t>
  </si>
  <si>
    <t>6-2</t>
  </si>
  <si>
    <t>初中英语1</t>
  </si>
  <si>
    <t>董思婕</t>
  </si>
  <si>
    <t>6-6</t>
  </si>
  <si>
    <t>廖雪梅</t>
  </si>
  <si>
    <t>6-5</t>
  </si>
  <si>
    <t>彭柔月</t>
  </si>
  <si>
    <t>6-4</t>
  </si>
  <si>
    <t>初中英语2</t>
  </si>
  <si>
    <t>陈婉茹</t>
  </si>
  <si>
    <t>6-7</t>
  </si>
  <si>
    <t>黄茜</t>
  </si>
  <si>
    <t>6-8</t>
  </si>
  <si>
    <t>廖晓凤</t>
  </si>
  <si>
    <t>6-9</t>
  </si>
  <si>
    <t>高中篮球特长教练</t>
  </si>
  <si>
    <t>陈鑫磊</t>
  </si>
  <si>
    <t>6-10</t>
  </si>
  <si>
    <t>曾钰伟</t>
  </si>
  <si>
    <t>6-11</t>
  </si>
  <si>
    <t>高中体育</t>
  </si>
  <si>
    <t>余秋香</t>
  </si>
  <si>
    <t>6-12</t>
  </si>
  <si>
    <t>秦荷林</t>
  </si>
  <si>
    <t>6-13</t>
  </si>
  <si>
    <t>向良雄</t>
  </si>
  <si>
    <t>6-14</t>
  </si>
  <si>
    <t>初中体育</t>
  </si>
  <si>
    <t>徐文龙</t>
  </si>
  <si>
    <t>6-18</t>
  </si>
  <si>
    <t>阮蓝雁</t>
  </si>
  <si>
    <t>6-16</t>
  </si>
  <si>
    <t>陈明望</t>
  </si>
  <si>
    <t>6-17</t>
  </si>
  <si>
    <t>杨楠</t>
  </si>
  <si>
    <t>6-15</t>
  </si>
  <si>
    <t>高中信息技术</t>
  </si>
  <si>
    <t>罗程丹</t>
  </si>
  <si>
    <t>6-20</t>
  </si>
  <si>
    <t>汪亭佑</t>
  </si>
  <si>
    <t>6-22</t>
  </si>
  <si>
    <t>蓝熙玥</t>
  </si>
  <si>
    <t>6-21</t>
  </si>
  <si>
    <t>张然</t>
  </si>
  <si>
    <t>张艺怀</t>
  </si>
  <si>
    <t>袁明佳</t>
  </si>
  <si>
    <t>杨静</t>
  </si>
  <si>
    <t>徐璐</t>
  </si>
  <si>
    <t>李俊娜</t>
  </si>
  <si>
    <t>汤路遥</t>
  </si>
  <si>
    <t>向晓春</t>
  </si>
  <si>
    <t>罗佳欣</t>
  </si>
  <si>
    <t>张玲毓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</si>
</sst>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0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8"/>
      <color theme="1"/>
      <name val="方正仿宋_GBK"/>
      <charset val="134"/>
    </font>
    <font>
      <b/>
      <sz val="9"/>
      <color theme="1"/>
      <name val="宋体"/>
      <charset val="134"/>
      <scheme val="minor"/>
    </font>
    <font>
      <b/>
      <sz val="8"/>
      <color theme="1"/>
      <name val="宋体"/>
      <charset val="134"/>
      <scheme val="minor"/>
    </font>
    <font>
      <sz val="8"/>
      <color rgb="FF000000"/>
      <name val="宋体"/>
      <charset val="134"/>
    </font>
    <font>
      <sz val="11"/>
      <color rgb="FF000000"/>
      <name val="Calibri"/>
      <charset val="134"/>
    </font>
    <font>
      <b/>
      <sz val="9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/>
    <xf numFmtId="0" fontId="0" fillId="7" borderId="3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6" fillId="0" borderId="0"/>
    <xf numFmtId="0" fontId="22" fillId="0" borderId="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3" fillId="11" borderId="6" applyNumberFormat="0" applyAlignment="0" applyProtection="0">
      <alignment vertical="center"/>
    </xf>
    <xf numFmtId="0" fontId="24" fillId="11" borderId="2" applyNumberFormat="0" applyAlignment="0" applyProtection="0">
      <alignment vertical="center"/>
    </xf>
    <xf numFmtId="0" fontId="25" fillId="12" borderId="7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6" fillId="0" borderId="0"/>
  </cellStyleXfs>
  <cellXfs count="2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49" fontId="4" fillId="0" borderId="0" xfId="0" applyNumberFormat="1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常规 9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2" xf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71"/>
  <sheetViews>
    <sheetView tabSelected="1" workbookViewId="0">
      <pane ySplit="4" topLeftCell="A129" activePane="bottomLeft" state="frozen"/>
      <selection/>
      <selection pane="bottomLeft" activeCell="V146" sqref="V146"/>
    </sheetView>
  </sheetViews>
  <sheetFormatPr defaultColWidth="9" defaultRowHeight="13.5"/>
  <cols>
    <col min="1" max="1" width="3.10833333333333" style="2" customWidth="1"/>
    <col min="2" max="2" width="21.875" style="3" customWidth="1"/>
    <col min="3" max="3" width="13.625" style="4" customWidth="1"/>
    <col min="4" max="4" width="4" style="5" customWidth="1"/>
    <col min="5" max="5" width="8.10833333333333" style="6" customWidth="1"/>
    <col min="6" max="6" width="8.55833333333333" style="6" customWidth="1"/>
    <col min="7" max="7" width="8.875" style="7" customWidth="1"/>
    <col min="8" max="8" width="8.66666666666667" style="7" customWidth="1"/>
    <col min="9" max="11" width="9.10833333333333" style="7" customWidth="1"/>
    <col min="12" max="12" width="10" style="7" customWidth="1"/>
    <col min="13" max="13" width="9.55833333333333" style="7" customWidth="1"/>
    <col min="14" max="14" width="5" style="7" customWidth="1"/>
    <col min="15" max="15" width="6.33333333333333" style="7" customWidth="1"/>
    <col min="16" max="16" width="6.10833333333333" style="7" customWidth="1"/>
    <col min="17" max="16384" width="9" style="7"/>
  </cols>
  <sheetData>
    <row r="1" ht="21" customHeight="1" spans="1:16">
      <c r="A1" s="8" t="s">
        <v>0</v>
      </c>
      <c r="C1" s="8"/>
      <c r="D1" s="8"/>
      <c r="E1" s="8"/>
      <c r="F1" s="9"/>
      <c r="G1" s="8"/>
      <c r="H1" s="8"/>
      <c r="I1" s="8"/>
      <c r="J1" s="8"/>
      <c r="K1" s="8"/>
      <c r="L1" s="8"/>
      <c r="M1" s="8"/>
      <c r="N1" s="8"/>
      <c r="O1" s="8"/>
      <c r="P1" s="8"/>
    </row>
    <row r="2" ht="25" customHeight="1" spans="1:16">
      <c r="A2" s="10" t="s">
        <v>1</v>
      </c>
      <c r="B2" s="10"/>
      <c r="C2" s="10"/>
      <c r="D2" s="10"/>
      <c r="E2" s="10"/>
      <c r="F2" s="11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="1" customFormat="1" ht="15" customHeight="1" spans="1:16">
      <c r="A3" s="12" t="s">
        <v>2</v>
      </c>
      <c r="B3" s="13" t="s">
        <v>3</v>
      </c>
      <c r="C3" s="12" t="s">
        <v>4</v>
      </c>
      <c r="D3" s="12" t="s">
        <v>5</v>
      </c>
      <c r="E3" s="12" t="s">
        <v>6</v>
      </c>
      <c r="F3" s="14" t="s">
        <v>7</v>
      </c>
      <c r="G3" s="12" t="s">
        <v>8</v>
      </c>
      <c r="H3" s="12"/>
      <c r="I3" s="23" t="s">
        <v>9</v>
      </c>
      <c r="J3" s="23"/>
      <c r="K3" s="23"/>
      <c r="L3" s="23"/>
      <c r="M3" s="23" t="s">
        <v>10</v>
      </c>
      <c r="N3" s="23" t="s">
        <v>11</v>
      </c>
      <c r="O3" s="12" t="s">
        <v>12</v>
      </c>
      <c r="P3" s="12" t="s">
        <v>13</v>
      </c>
    </row>
    <row r="4" s="1" customFormat="1" ht="22" customHeight="1" spans="1:16">
      <c r="A4" s="12"/>
      <c r="B4" s="13"/>
      <c r="C4" s="12"/>
      <c r="D4" s="12"/>
      <c r="E4" s="12"/>
      <c r="F4" s="14"/>
      <c r="G4" s="12" t="s">
        <v>14</v>
      </c>
      <c r="H4" s="12" t="s">
        <v>15</v>
      </c>
      <c r="I4" s="12" t="s">
        <v>16</v>
      </c>
      <c r="J4" s="12" t="s">
        <v>15</v>
      </c>
      <c r="K4" s="12" t="s">
        <v>17</v>
      </c>
      <c r="L4" s="23" t="s">
        <v>15</v>
      </c>
      <c r="M4" s="23"/>
      <c r="N4" s="23"/>
      <c r="O4" s="12"/>
      <c r="P4" s="12"/>
    </row>
    <row r="5" ht="15" spans="1:16">
      <c r="A5" s="15">
        <v>1</v>
      </c>
      <c r="B5" s="16" t="s">
        <v>18</v>
      </c>
      <c r="C5" s="17" t="s">
        <v>19</v>
      </c>
      <c r="D5" s="18">
        <v>1</v>
      </c>
      <c r="E5" s="17" t="s">
        <v>20</v>
      </c>
      <c r="F5" s="19" t="s">
        <v>21</v>
      </c>
      <c r="G5" s="20">
        <v>115.5</v>
      </c>
      <c r="H5" s="21">
        <f>G5*2/3*50%</f>
        <v>38.5</v>
      </c>
      <c r="I5" s="21">
        <v>75.2</v>
      </c>
      <c r="J5" s="21">
        <f>I5*30%</f>
        <v>22.56</v>
      </c>
      <c r="K5" s="21">
        <v>73.8</v>
      </c>
      <c r="L5" s="21">
        <f>K5*20%</f>
        <v>14.76</v>
      </c>
      <c r="M5" s="21">
        <f>H5+J5+L5</f>
        <v>75.82</v>
      </c>
      <c r="N5" s="22">
        <v>3</v>
      </c>
      <c r="O5" s="22"/>
      <c r="P5" s="17"/>
    </row>
    <row r="6" ht="15" spans="1:16">
      <c r="A6" s="15">
        <v>2</v>
      </c>
      <c r="B6" s="16" t="s">
        <v>18</v>
      </c>
      <c r="C6" s="17" t="s">
        <v>19</v>
      </c>
      <c r="D6" s="18"/>
      <c r="E6" s="17" t="s">
        <v>22</v>
      </c>
      <c r="F6" s="19" t="s">
        <v>23</v>
      </c>
      <c r="G6" s="20">
        <v>115.5</v>
      </c>
      <c r="H6" s="21">
        <f t="shared" ref="H6:H37" si="0">G6*2/3*50%</f>
        <v>38.5</v>
      </c>
      <c r="I6" s="21">
        <v>76.6</v>
      </c>
      <c r="J6" s="21">
        <f t="shared" ref="J6:J37" si="1">I6*30%</f>
        <v>22.98</v>
      </c>
      <c r="K6" s="21">
        <v>76.2</v>
      </c>
      <c r="L6" s="21">
        <f t="shared" ref="L6:L37" si="2">K6*20%</f>
        <v>15.24</v>
      </c>
      <c r="M6" s="21">
        <f t="shared" ref="M6:M37" si="3">H6+J6+L6</f>
        <v>76.72</v>
      </c>
      <c r="N6" s="22">
        <v>2</v>
      </c>
      <c r="O6" s="22"/>
      <c r="P6" s="17"/>
    </row>
    <row r="7" ht="15" spans="1:16">
      <c r="A7" s="15">
        <v>3</v>
      </c>
      <c r="B7" s="16" t="s">
        <v>18</v>
      </c>
      <c r="C7" s="17" t="s">
        <v>19</v>
      </c>
      <c r="D7" s="18"/>
      <c r="E7" s="17" t="s">
        <v>24</v>
      </c>
      <c r="F7" s="19" t="s">
        <v>25</v>
      </c>
      <c r="G7" s="20">
        <v>120</v>
      </c>
      <c r="H7" s="21">
        <f t="shared" si="0"/>
        <v>40</v>
      </c>
      <c r="I7" s="21">
        <v>80.4</v>
      </c>
      <c r="J7" s="21">
        <f t="shared" si="1"/>
        <v>24.12</v>
      </c>
      <c r="K7" s="21">
        <v>78.4</v>
      </c>
      <c r="L7" s="21">
        <f t="shared" si="2"/>
        <v>15.68</v>
      </c>
      <c r="M7" s="21">
        <f t="shared" si="3"/>
        <v>79.8</v>
      </c>
      <c r="N7" s="22">
        <v>1</v>
      </c>
      <c r="O7" s="22" t="s">
        <v>26</v>
      </c>
      <c r="P7" s="17"/>
    </row>
    <row r="8" ht="15" spans="1:16">
      <c r="A8" s="15">
        <v>4</v>
      </c>
      <c r="B8" s="16" t="s">
        <v>27</v>
      </c>
      <c r="C8" s="17" t="s">
        <v>19</v>
      </c>
      <c r="D8" s="18">
        <v>1</v>
      </c>
      <c r="E8" s="17" t="s">
        <v>28</v>
      </c>
      <c r="F8" s="19" t="s">
        <v>29</v>
      </c>
      <c r="G8" s="20">
        <v>118.5</v>
      </c>
      <c r="H8" s="21">
        <f t="shared" si="0"/>
        <v>39.5</v>
      </c>
      <c r="I8" s="21">
        <v>0</v>
      </c>
      <c r="J8" s="21">
        <f t="shared" si="1"/>
        <v>0</v>
      </c>
      <c r="K8" s="21">
        <v>0</v>
      </c>
      <c r="L8" s="21">
        <f t="shared" si="2"/>
        <v>0</v>
      </c>
      <c r="M8" s="21">
        <f t="shared" si="3"/>
        <v>39.5</v>
      </c>
      <c r="N8" s="22">
        <v>3</v>
      </c>
      <c r="O8" s="22"/>
      <c r="P8" s="17"/>
    </row>
    <row r="9" ht="15" spans="1:16">
      <c r="A9" s="15">
        <v>5</v>
      </c>
      <c r="B9" s="16" t="s">
        <v>27</v>
      </c>
      <c r="C9" s="17" t="s">
        <v>19</v>
      </c>
      <c r="D9" s="18"/>
      <c r="E9" s="17" t="s">
        <v>30</v>
      </c>
      <c r="F9" s="19" t="s">
        <v>31</v>
      </c>
      <c r="G9" s="20">
        <v>115.5</v>
      </c>
      <c r="H9" s="21">
        <f t="shared" si="0"/>
        <v>38.5</v>
      </c>
      <c r="I9" s="21">
        <v>75.8</v>
      </c>
      <c r="J9" s="21">
        <f t="shared" si="1"/>
        <v>22.74</v>
      </c>
      <c r="K9" s="21">
        <v>74.2</v>
      </c>
      <c r="L9" s="21">
        <f t="shared" si="2"/>
        <v>14.84</v>
      </c>
      <c r="M9" s="21">
        <f t="shared" si="3"/>
        <v>76.08</v>
      </c>
      <c r="N9" s="22">
        <v>1</v>
      </c>
      <c r="O9" s="22" t="s">
        <v>26</v>
      </c>
      <c r="P9" s="17"/>
    </row>
    <row r="10" ht="15" spans="1:16">
      <c r="A10" s="15">
        <v>6</v>
      </c>
      <c r="B10" s="16" t="s">
        <v>27</v>
      </c>
      <c r="C10" s="17" t="s">
        <v>19</v>
      </c>
      <c r="D10" s="18"/>
      <c r="E10" s="17" t="s">
        <v>32</v>
      </c>
      <c r="F10" s="19" t="s">
        <v>33</v>
      </c>
      <c r="G10" s="20">
        <v>117</v>
      </c>
      <c r="H10" s="21">
        <f t="shared" si="0"/>
        <v>39</v>
      </c>
      <c r="I10" s="21">
        <v>71.4</v>
      </c>
      <c r="J10" s="21">
        <f t="shared" si="1"/>
        <v>21.42</v>
      </c>
      <c r="K10" s="21">
        <v>71.6</v>
      </c>
      <c r="L10" s="21">
        <f t="shared" si="2"/>
        <v>14.32</v>
      </c>
      <c r="M10" s="21">
        <f t="shared" si="3"/>
        <v>74.74</v>
      </c>
      <c r="N10" s="22">
        <v>2</v>
      </c>
      <c r="O10" s="22"/>
      <c r="P10" s="17"/>
    </row>
    <row r="11" ht="15" spans="1:16">
      <c r="A11" s="15">
        <v>7</v>
      </c>
      <c r="B11" s="16" t="s">
        <v>18</v>
      </c>
      <c r="C11" s="17" t="s">
        <v>34</v>
      </c>
      <c r="D11" s="18">
        <v>1</v>
      </c>
      <c r="E11" s="17" t="s">
        <v>35</v>
      </c>
      <c r="F11" s="19" t="s">
        <v>36</v>
      </c>
      <c r="G11" s="20">
        <v>109.5</v>
      </c>
      <c r="H11" s="21">
        <f t="shared" si="0"/>
        <v>36.5</v>
      </c>
      <c r="I11" s="21">
        <v>0</v>
      </c>
      <c r="J11" s="21">
        <f t="shared" si="1"/>
        <v>0</v>
      </c>
      <c r="K11" s="21">
        <v>0</v>
      </c>
      <c r="L11" s="21">
        <f t="shared" si="2"/>
        <v>0</v>
      </c>
      <c r="M11" s="21">
        <f t="shared" si="3"/>
        <v>36.5</v>
      </c>
      <c r="N11" s="22">
        <v>3</v>
      </c>
      <c r="O11" s="22"/>
      <c r="P11" s="17"/>
    </row>
    <row r="12" ht="15" spans="1:16">
      <c r="A12" s="15">
        <v>8</v>
      </c>
      <c r="B12" s="16" t="s">
        <v>18</v>
      </c>
      <c r="C12" s="17" t="s">
        <v>34</v>
      </c>
      <c r="D12" s="18"/>
      <c r="E12" s="17" t="s">
        <v>37</v>
      </c>
      <c r="F12" s="19" t="s">
        <v>38</v>
      </c>
      <c r="G12" s="20">
        <v>109.5</v>
      </c>
      <c r="H12" s="21">
        <f t="shared" si="0"/>
        <v>36.5</v>
      </c>
      <c r="I12" s="21">
        <v>80.8</v>
      </c>
      <c r="J12" s="21">
        <f t="shared" si="1"/>
        <v>24.24</v>
      </c>
      <c r="K12" s="21">
        <v>82.4</v>
      </c>
      <c r="L12" s="21">
        <f t="shared" si="2"/>
        <v>16.48</v>
      </c>
      <c r="M12" s="21">
        <f t="shared" si="3"/>
        <v>77.22</v>
      </c>
      <c r="N12" s="22">
        <v>1</v>
      </c>
      <c r="O12" s="22" t="s">
        <v>26</v>
      </c>
      <c r="P12" s="17"/>
    </row>
    <row r="13" ht="15" spans="1:16">
      <c r="A13" s="15">
        <v>9</v>
      </c>
      <c r="B13" s="16" t="s">
        <v>18</v>
      </c>
      <c r="C13" s="17" t="s">
        <v>34</v>
      </c>
      <c r="D13" s="18"/>
      <c r="E13" s="17" t="s">
        <v>39</v>
      </c>
      <c r="F13" s="19" t="s">
        <v>40</v>
      </c>
      <c r="G13" s="20">
        <v>105</v>
      </c>
      <c r="H13" s="21">
        <f t="shared" si="0"/>
        <v>35</v>
      </c>
      <c r="I13" s="21">
        <v>79.2</v>
      </c>
      <c r="J13" s="21">
        <f t="shared" si="1"/>
        <v>23.76</v>
      </c>
      <c r="K13" s="21">
        <v>83</v>
      </c>
      <c r="L13" s="21">
        <f t="shared" si="2"/>
        <v>16.6</v>
      </c>
      <c r="M13" s="21">
        <f t="shared" si="3"/>
        <v>75.36</v>
      </c>
      <c r="N13" s="22">
        <v>2</v>
      </c>
      <c r="O13" s="22"/>
      <c r="P13" s="17"/>
    </row>
    <row r="14" ht="15" spans="1:16">
      <c r="A14" s="15">
        <v>10</v>
      </c>
      <c r="B14" s="16" t="s">
        <v>27</v>
      </c>
      <c r="C14" s="17" t="s">
        <v>34</v>
      </c>
      <c r="D14" s="18">
        <v>2</v>
      </c>
      <c r="E14" s="17" t="s">
        <v>41</v>
      </c>
      <c r="F14" s="19" t="s">
        <v>42</v>
      </c>
      <c r="G14" s="20">
        <v>115.5</v>
      </c>
      <c r="H14" s="21">
        <f t="shared" si="0"/>
        <v>38.5</v>
      </c>
      <c r="I14" s="21">
        <v>81.8</v>
      </c>
      <c r="J14" s="21">
        <f t="shared" si="1"/>
        <v>24.54</v>
      </c>
      <c r="K14" s="21">
        <v>76.6</v>
      </c>
      <c r="L14" s="21">
        <f t="shared" si="2"/>
        <v>15.32</v>
      </c>
      <c r="M14" s="21">
        <f t="shared" si="3"/>
        <v>78.36</v>
      </c>
      <c r="N14" s="22">
        <v>2</v>
      </c>
      <c r="O14" s="22" t="s">
        <v>26</v>
      </c>
      <c r="P14" s="17"/>
    </row>
    <row r="15" ht="15" spans="1:16">
      <c r="A15" s="15">
        <v>11</v>
      </c>
      <c r="B15" s="16" t="s">
        <v>27</v>
      </c>
      <c r="C15" s="17" t="s">
        <v>34</v>
      </c>
      <c r="D15" s="18"/>
      <c r="E15" s="17" t="s">
        <v>43</v>
      </c>
      <c r="F15" s="19" t="s">
        <v>44</v>
      </c>
      <c r="G15" s="20">
        <v>111</v>
      </c>
      <c r="H15" s="21">
        <f t="shared" si="0"/>
        <v>37</v>
      </c>
      <c r="I15" s="21">
        <v>0</v>
      </c>
      <c r="J15" s="21">
        <f t="shared" si="1"/>
        <v>0</v>
      </c>
      <c r="K15" s="21">
        <v>0</v>
      </c>
      <c r="L15" s="21">
        <f t="shared" si="2"/>
        <v>0</v>
      </c>
      <c r="M15" s="21">
        <f t="shared" si="3"/>
        <v>37</v>
      </c>
      <c r="N15" s="22">
        <v>5</v>
      </c>
      <c r="O15" s="22"/>
      <c r="P15" s="17"/>
    </row>
    <row r="16" ht="15" spans="1:16">
      <c r="A16" s="15">
        <v>12</v>
      </c>
      <c r="B16" s="16" t="s">
        <v>27</v>
      </c>
      <c r="C16" s="17" t="s">
        <v>34</v>
      </c>
      <c r="D16" s="18"/>
      <c r="E16" s="17" t="s">
        <v>45</v>
      </c>
      <c r="F16" s="19" t="s">
        <v>46</v>
      </c>
      <c r="G16" s="20">
        <v>123</v>
      </c>
      <c r="H16" s="21">
        <f t="shared" si="0"/>
        <v>41</v>
      </c>
      <c r="I16" s="21">
        <v>73.6</v>
      </c>
      <c r="J16" s="21">
        <f t="shared" si="1"/>
        <v>22.08</v>
      </c>
      <c r="K16" s="21">
        <v>70.4</v>
      </c>
      <c r="L16" s="21">
        <f t="shared" si="2"/>
        <v>14.08</v>
      </c>
      <c r="M16" s="21">
        <f t="shared" si="3"/>
        <v>77.16</v>
      </c>
      <c r="N16" s="22">
        <v>3</v>
      </c>
      <c r="O16" s="22"/>
      <c r="P16" s="17"/>
    </row>
    <row r="17" ht="15" spans="1:16">
      <c r="A17" s="15">
        <v>13</v>
      </c>
      <c r="B17" s="16" t="s">
        <v>27</v>
      </c>
      <c r="C17" s="17" t="s">
        <v>34</v>
      </c>
      <c r="D17" s="18"/>
      <c r="E17" s="17" t="s">
        <v>47</v>
      </c>
      <c r="F17" s="19" t="s">
        <v>48</v>
      </c>
      <c r="G17" s="20">
        <v>115.5</v>
      </c>
      <c r="H17" s="21">
        <f t="shared" si="0"/>
        <v>38.5</v>
      </c>
      <c r="I17" s="21">
        <v>75</v>
      </c>
      <c r="J17" s="21">
        <f t="shared" si="1"/>
        <v>22.5</v>
      </c>
      <c r="K17" s="21">
        <v>79</v>
      </c>
      <c r="L17" s="21">
        <f t="shared" si="2"/>
        <v>15.8</v>
      </c>
      <c r="M17" s="21">
        <f t="shared" si="3"/>
        <v>76.8</v>
      </c>
      <c r="N17" s="22">
        <v>4</v>
      </c>
      <c r="O17" s="22"/>
      <c r="P17" s="17"/>
    </row>
    <row r="18" ht="15" spans="1:16">
      <c r="A18" s="15">
        <v>14</v>
      </c>
      <c r="B18" s="16" t="s">
        <v>27</v>
      </c>
      <c r="C18" s="17" t="s">
        <v>34</v>
      </c>
      <c r="D18" s="18"/>
      <c r="E18" s="17" t="s">
        <v>49</v>
      </c>
      <c r="F18" s="19" t="s">
        <v>50</v>
      </c>
      <c r="G18" s="20">
        <v>117</v>
      </c>
      <c r="H18" s="21">
        <f t="shared" si="0"/>
        <v>39</v>
      </c>
      <c r="I18" s="21">
        <v>80.6</v>
      </c>
      <c r="J18" s="21">
        <f t="shared" si="1"/>
        <v>24.18</v>
      </c>
      <c r="K18" s="21">
        <v>79.6</v>
      </c>
      <c r="L18" s="21">
        <f t="shared" si="2"/>
        <v>15.92</v>
      </c>
      <c r="M18" s="21">
        <f t="shared" si="3"/>
        <v>79.1</v>
      </c>
      <c r="N18" s="22">
        <v>1</v>
      </c>
      <c r="O18" s="22" t="s">
        <v>26</v>
      </c>
      <c r="P18" s="17"/>
    </row>
    <row r="19" ht="15" spans="1:16">
      <c r="A19" s="15">
        <v>15</v>
      </c>
      <c r="B19" s="16" t="s">
        <v>27</v>
      </c>
      <c r="C19" s="17" t="s">
        <v>34</v>
      </c>
      <c r="D19" s="18"/>
      <c r="E19" s="17" t="s">
        <v>51</v>
      </c>
      <c r="F19" s="19" t="s">
        <v>52</v>
      </c>
      <c r="G19" s="20">
        <v>115.5</v>
      </c>
      <c r="H19" s="21">
        <f t="shared" si="0"/>
        <v>38.5</v>
      </c>
      <c r="I19" s="21">
        <v>0</v>
      </c>
      <c r="J19" s="21">
        <f t="shared" si="1"/>
        <v>0</v>
      </c>
      <c r="K19" s="21">
        <v>0</v>
      </c>
      <c r="L19" s="21">
        <f t="shared" si="2"/>
        <v>0</v>
      </c>
      <c r="M19" s="21">
        <f t="shared" si="3"/>
        <v>38.5</v>
      </c>
      <c r="N19" s="22">
        <v>6</v>
      </c>
      <c r="O19" s="22"/>
      <c r="P19" s="17"/>
    </row>
    <row r="20" ht="15" spans="1:16">
      <c r="A20" s="15">
        <v>16</v>
      </c>
      <c r="B20" s="16" t="s">
        <v>27</v>
      </c>
      <c r="C20" s="17" t="s">
        <v>53</v>
      </c>
      <c r="D20" s="18">
        <v>1</v>
      </c>
      <c r="E20" s="17" t="s">
        <v>54</v>
      </c>
      <c r="F20" s="19" t="s">
        <v>55</v>
      </c>
      <c r="G20" s="20">
        <v>111</v>
      </c>
      <c r="H20" s="21">
        <f t="shared" si="0"/>
        <v>37</v>
      </c>
      <c r="I20" s="21">
        <v>81</v>
      </c>
      <c r="J20" s="21">
        <f t="shared" si="1"/>
        <v>24.3</v>
      </c>
      <c r="K20" s="21">
        <v>80.6</v>
      </c>
      <c r="L20" s="21">
        <f t="shared" si="2"/>
        <v>16.12</v>
      </c>
      <c r="M20" s="21">
        <f t="shared" si="3"/>
        <v>77.42</v>
      </c>
      <c r="N20" s="22">
        <v>1</v>
      </c>
      <c r="O20" s="22" t="s">
        <v>26</v>
      </c>
      <c r="P20" s="17"/>
    </row>
    <row r="21" ht="15" spans="1:16">
      <c r="A21" s="15">
        <v>17</v>
      </c>
      <c r="B21" s="16" t="s">
        <v>27</v>
      </c>
      <c r="C21" s="17" t="s">
        <v>53</v>
      </c>
      <c r="D21" s="18"/>
      <c r="E21" s="17" t="s">
        <v>56</v>
      </c>
      <c r="F21" s="19" t="s">
        <v>57</v>
      </c>
      <c r="G21" s="20">
        <v>114</v>
      </c>
      <c r="H21" s="21">
        <f t="shared" si="0"/>
        <v>38</v>
      </c>
      <c r="I21" s="21">
        <v>78</v>
      </c>
      <c r="J21" s="21">
        <f t="shared" si="1"/>
        <v>23.4</v>
      </c>
      <c r="K21" s="21">
        <v>76.8</v>
      </c>
      <c r="L21" s="21">
        <f t="shared" si="2"/>
        <v>15.36</v>
      </c>
      <c r="M21" s="21">
        <f t="shared" si="3"/>
        <v>76.76</v>
      </c>
      <c r="N21" s="22">
        <v>2</v>
      </c>
      <c r="O21" s="22"/>
      <c r="P21" s="17"/>
    </row>
    <row r="22" ht="15" spans="1:16">
      <c r="A22" s="15">
        <v>18</v>
      </c>
      <c r="B22" s="16" t="s">
        <v>27</v>
      </c>
      <c r="C22" s="17" t="s">
        <v>53</v>
      </c>
      <c r="D22" s="18"/>
      <c r="E22" s="17" t="s">
        <v>58</v>
      </c>
      <c r="F22" s="19" t="s">
        <v>59</v>
      </c>
      <c r="G22" s="20">
        <v>112.5</v>
      </c>
      <c r="H22" s="21">
        <f t="shared" si="0"/>
        <v>37.5</v>
      </c>
      <c r="I22" s="21">
        <v>75.4</v>
      </c>
      <c r="J22" s="21">
        <f t="shared" si="1"/>
        <v>22.62</v>
      </c>
      <c r="K22" s="21">
        <v>75.2</v>
      </c>
      <c r="L22" s="21">
        <f t="shared" si="2"/>
        <v>15.04</v>
      </c>
      <c r="M22" s="21">
        <f t="shared" si="3"/>
        <v>75.16</v>
      </c>
      <c r="N22" s="22">
        <v>3</v>
      </c>
      <c r="O22" s="22"/>
      <c r="P22" s="17"/>
    </row>
    <row r="23" ht="15" spans="1:16">
      <c r="A23" s="15">
        <v>19</v>
      </c>
      <c r="B23" s="16" t="s">
        <v>60</v>
      </c>
      <c r="C23" s="17" t="s">
        <v>61</v>
      </c>
      <c r="D23" s="18">
        <v>1</v>
      </c>
      <c r="E23" s="17" t="s">
        <v>62</v>
      </c>
      <c r="F23" s="19" t="s">
        <v>63</v>
      </c>
      <c r="G23" s="22" t="s">
        <v>64</v>
      </c>
      <c r="H23" s="22" t="s">
        <v>64</v>
      </c>
      <c r="I23" s="22">
        <v>0</v>
      </c>
      <c r="J23" s="21">
        <f>I23*60%</f>
        <v>0</v>
      </c>
      <c r="K23" s="22">
        <v>0</v>
      </c>
      <c r="L23" s="21">
        <f>K23*40%</f>
        <v>0</v>
      </c>
      <c r="M23" s="21">
        <f>J23+L23</f>
        <v>0</v>
      </c>
      <c r="N23" s="22"/>
      <c r="O23" s="22"/>
      <c r="P23" s="22" t="s">
        <v>65</v>
      </c>
    </row>
    <row r="24" ht="15" spans="1:16">
      <c r="A24" s="15">
        <v>20</v>
      </c>
      <c r="B24" s="16" t="s">
        <v>60</v>
      </c>
      <c r="C24" s="17" t="s">
        <v>61</v>
      </c>
      <c r="D24" s="18"/>
      <c r="E24" s="17" t="s">
        <v>66</v>
      </c>
      <c r="F24" s="19" t="s">
        <v>67</v>
      </c>
      <c r="G24" s="22" t="s">
        <v>64</v>
      </c>
      <c r="H24" s="22" t="s">
        <v>64</v>
      </c>
      <c r="I24" s="22">
        <v>70.4</v>
      </c>
      <c r="J24" s="21">
        <f t="shared" ref="J24:J66" si="4">I24*60%</f>
        <v>42.24</v>
      </c>
      <c r="K24" s="22">
        <v>75.8</v>
      </c>
      <c r="L24" s="21">
        <f t="shared" ref="L24:L66" si="5">K24*40%</f>
        <v>30.32</v>
      </c>
      <c r="M24" s="21">
        <f t="shared" ref="M24:M66" si="6">J24+L24</f>
        <v>72.56</v>
      </c>
      <c r="N24" s="22">
        <v>4</v>
      </c>
      <c r="O24" s="22"/>
      <c r="P24" s="22"/>
    </row>
    <row r="25" ht="15" spans="1:16">
      <c r="A25" s="15">
        <v>21</v>
      </c>
      <c r="B25" s="16" t="s">
        <v>60</v>
      </c>
      <c r="C25" s="17" t="s">
        <v>61</v>
      </c>
      <c r="D25" s="18"/>
      <c r="E25" s="17" t="s">
        <v>68</v>
      </c>
      <c r="F25" s="19" t="s">
        <v>69</v>
      </c>
      <c r="G25" s="22" t="s">
        <v>64</v>
      </c>
      <c r="H25" s="22" t="s">
        <v>64</v>
      </c>
      <c r="I25" s="22">
        <v>75.4</v>
      </c>
      <c r="J25" s="21">
        <f t="shared" si="4"/>
        <v>45.24</v>
      </c>
      <c r="K25" s="22">
        <v>76.8</v>
      </c>
      <c r="L25" s="21">
        <f t="shared" si="5"/>
        <v>30.72</v>
      </c>
      <c r="M25" s="21">
        <f t="shared" si="6"/>
        <v>75.96</v>
      </c>
      <c r="N25" s="22">
        <v>3</v>
      </c>
      <c r="O25" s="22"/>
      <c r="P25" s="22"/>
    </row>
    <row r="26" ht="15" spans="1:16">
      <c r="A26" s="15">
        <v>22</v>
      </c>
      <c r="B26" s="16" t="s">
        <v>60</v>
      </c>
      <c r="C26" s="17" t="s">
        <v>61</v>
      </c>
      <c r="D26" s="18"/>
      <c r="E26" s="17" t="s">
        <v>70</v>
      </c>
      <c r="F26" s="19" t="s">
        <v>71</v>
      </c>
      <c r="G26" s="22" t="s">
        <v>64</v>
      </c>
      <c r="H26" s="22" t="s">
        <v>64</v>
      </c>
      <c r="I26" s="22">
        <v>81</v>
      </c>
      <c r="J26" s="21">
        <f t="shared" si="4"/>
        <v>48.6</v>
      </c>
      <c r="K26" s="22">
        <v>79.6</v>
      </c>
      <c r="L26" s="21">
        <f t="shared" si="5"/>
        <v>31.84</v>
      </c>
      <c r="M26" s="21">
        <f t="shared" si="6"/>
        <v>80.44</v>
      </c>
      <c r="N26" s="22">
        <v>1</v>
      </c>
      <c r="O26" s="22" t="s">
        <v>26</v>
      </c>
      <c r="P26" s="22"/>
    </row>
    <row r="27" ht="15" spans="1:16">
      <c r="A27" s="15">
        <v>23</v>
      </c>
      <c r="B27" s="16" t="s">
        <v>60</v>
      </c>
      <c r="C27" s="17" t="s">
        <v>61</v>
      </c>
      <c r="D27" s="18"/>
      <c r="E27" s="17" t="s">
        <v>72</v>
      </c>
      <c r="F27" s="19" t="s">
        <v>73</v>
      </c>
      <c r="G27" s="22" t="s">
        <v>64</v>
      </c>
      <c r="H27" s="22" t="s">
        <v>64</v>
      </c>
      <c r="I27" s="22">
        <v>0</v>
      </c>
      <c r="J27" s="21">
        <f t="shared" si="4"/>
        <v>0</v>
      </c>
      <c r="K27" s="22">
        <v>0</v>
      </c>
      <c r="L27" s="21">
        <f t="shared" si="5"/>
        <v>0</v>
      </c>
      <c r="M27" s="21">
        <f t="shared" si="6"/>
        <v>0</v>
      </c>
      <c r="N27" s="22"/>
      <c r="O27" s="22"/>
      <c r="P27" s="22" t="s">
        <v>65</v>
      </c>
    </row>
    <row r="28" ht="15" spans="1:16">
      <c r="A28" s="15">
        <v>24</v>
      </c>
      <c r="B28" s="16" t="s">
        <v>60</v>
      </c>
      <c r="C28" s="17" t="s">
        <v>61</v>
      </c>
      <c r="D28" s="18"/>
      <c r="E28" s="17" t="s">
        <v>74</v>
      </c>
      <c r="F28" s="19" t="s">
        <v>75</v>
      </c>
      <c r="G28" s="22" t="s">
        <v>64</v>
      </c>
      <c r="H28" s="22" t="s">
        <v>64</v>
      </c>
      <c r="I28" s="22">
        <v>79.6</v>
      </c>
      <c r="J28" s="21">
        <f t="shared" si="4"/>
        <v>47.76</v>
      </c>
      <c r="K28" s="22">
        <v>79.6</v>
      </c>
      <c r="L28" s="21">
        <f t="shared" si="5"/>
        <v>31.84</v>
      </c>
      <c r="M28" s="21">
        <f t="shared" si="6"/>
        <v>79.6</v>
      </c>
      <c r="N28" s="22">
        <v>2</v>
      </c>
      <c r="O28" s="22"/>
      <c r="P28" s="22"/>
    </row>
    <row r="29" ht="15" spans="1:16">
      <c r="A29" s="15">
        <v>1</v>
      </c>
      <c r="B29" s="16" t="s">
        <v>27</v>
      </c>
      <c r="C29" s="17" t="s">
        <v>76</v>
      </c>
      <c r="D29" s="18">
        <v>4</v>
      </c>
      <c r="E29" s="17" t="s">
        <v>77</v>
      </c>
      <c r="F29" s="19" t="s">
        <v>78</v>
      </c>
      <c r="G29" s="22" t="s">
        <v>64</v>
      </c>
      <c r="H29" s="22" t="s">
        <v>64</v>
      </c>
      <c r="I29" s="22">
        <v>0</v>
      </c>
      <c r="J29" s="21">
        <f t="shared" si="4"/>
        <v>0</v>
      </c>
      <c r="K29" s="22">
        <v>0</v>
      </c>
      <c r="L29" s="21">
        <f t="shared" si="5"/>
        <v>0</v>
      </c>
      <c r="M29" s="21">
        <f t="shared" si="6"/>
        <v>0</v>
      </c>
      <c r="N29" s="24"/>
      <c r="O29" s="22"/>
      <c r="P29" s="22" t="s">
        <v>65</v>
      </c>
    </row>
    <row r="30" ht="15" spans="1:16">
      <c r="A30" s="15">
        <v>2</v>
      </c>
      <c r="B30" s="16" t="s">
        <v>27</v>
      </c>
      <c r="C30" s="17" t="s">
        <v>76</v>
      </c>
      <c r="D30" s="18"/>
      <c r="E30" s="17" t="s">
        <v>79</v>
      </c>
      <c r="F30" s="19" t="s">
        <v>80</v>
      </c>
      <c r="G30" s="22" t="s">
        <v>64</v>
      </c>
      <c r="H30" s="22" t="s">
        <v>64</v>
      </c>
      <c r="I30" s="22">
        <v>78.4</v>
      </c>
      <c r="J30" s="21">
        <f t="shared" si="4"/>
        <v>47.04</v>
      </c>
      <c r="K30" s="22">
        <v>79</v>
      </c>
      <c r="L30" s="21">
        <f t="shared" si="5"/>
        <v>31.6</v>
      </c>
      <c r="M30" s="21">
        <f t="shared" si="6"/>
        <v>78.64</v>
      </c>
      <c r="N30" s="24">
        <v>7</v>
      </c>
      <c r="O30" s="22"/>
      <c r="P30" s="22"/>
    </row>
    <row r="31" ht="15" spans="1:16">
      <c r="A31" s="15">
        <v>3</v>
      </c>
      <c r="B31" s="16" t="s">
        <v>27</v>
      </c>
      <c r="C31" s="17" t="s">
        <v>76</v>
      </c>
      <c r="D31" s="18"/>
      <c r="E31" s="17" t="s">
        <v>81</v>
      </c>
      <c r="F31" s="19" t="s">
        <v>82</v>
      </c>
      <c r="G31" s="22" t="s">
        <v>64</v>
      </c>
      <c r="H31" s="22" t="s">
        <v>64</v>
      </c>
      <c r="I31" s="22">
        <v>0</v>
      </c>
      <c r="J31" s="21">
        <f t="shared" si="4"/>
        <v>0</v>
      </c>
      <c r="K31" s="22">
        <v>0</v>
      </c>
      <c r="L31" s="21">
        <f t="shared" si="5"/>
        <v>0</v>
      </c>
      <c r="M31" s="21">
        <f t="shared" si="6"/>
        <v>0</v>
      </c>
      <c r="N31" s="24"/>
      <c r="O31" s="22"/>
      <c r="P31" s="22" t="s">
        <v>65</v>
      </c>
    </row>
    <row r="32" ht="15" spans="1:16">
      <c r="A32" s="15">
        <v>4</v>
      </c>
      <c r="B32" s="16" t="s">
        <v>27</v>
      </c>
      <c r="C32" s="17" t="s">
        <v>76</v>
      </c>
      <c r="D32" s="18"/>
      <c r="E32" s="17" t="s">
        <v>83</v>
      </c>
      <c r="F32" s="19" t="s">
        <v>84</v>
      </c>
      <c r="G32" s="22" t="s">
        <v>64</v>
      </c>
      <c r="H32" s="22" t="s">
        <v>64</v>
      </c>
      <c r="I32" s="22">
        <v>0</v>
      </c>
      <c r="J32" s="21">
        <f t="shared" si="4"/>
        <v>0</v>
      </c>
      <c r="K32" s="22">
        <v>0</v>
      </c>
      <c r="L32" s="21">
        <f t="shared" si="5"/>
        <v>0</v>
      </c>
      <c r="M32" s="21">
        <f t="shared" si="6"/>
        <v>0</v>
      </c>
      <c r="N32" s="24"/>
      <c r="O32" s="22"/>
      <c r="P32" s="22" t="s">
        <v>65</v>
      </c>
    </row>
    <row r="33" ht="15" spans="1:16">
      <c r="A33" s="15">
        <v>5</v>
      </c>
      <c r="B33" s="16" t="s">
        <v>27</v>
      </c>
      <c r="C33" s="17" t="s">
        <v>76</v>
      </c>
      <c r="D33" s="18"/>
      <c r="E33" s="17" t="s">
        <v>85</v>
      </c>
      <c r="F33" s="19" t="s">
        <v>86</v>
      </c>
      <c r="G33" s="22" t="s">
        <v>64</v>
      </c>
      <c r="H33" s="22" t="s">
        <v>64</v>
      </c>
      <c r="I33" s="22">
        <v>0</v>
      </c>
      <c r="J33" s="21">
        <f t="shared" si="4"/>
        <v>0</v>
      </c>
      <c r="K33" s="22">
        <v>0</v>
      </c>
      <c r="L33" s="21">
        <f t="shared" si="5"/>
        <v>0</v>
      </c>
      <c r="M33" s="21">
        <f t="shared" si="6"/>
        <v>0</v>
      </c>
      <c r="N33" s="24"/>
      <c r="O33" s="22"/>
      <c r="P33" s="22" t="s">
        <v>65</v>
      </c>
    </row>
    <row r="34" ht="15" spans="1:16">
      <c r="A34" s="15">
        <v>6</v>
      </c>
      <c r="B34" s="16" t="s">
        <v>27</v>
      </c>
      <c r="C34" s="17" t="s">
        <v>76</v>
      </c>
      <c r="D34" s="18"/>
      <c r="E34" s="17" t="s">
        <v>87</v>
      </c>
      <c r="F34" s="19" t="s">
        <v>88</v>
      </c>
      <c r="G34" s="22" t="s">
        <v>64</v>
      </c>
      <c r="H34" s="22" t="s">
        <v>64</v>
      </c>
      <c r="I34" s="22">
        <v>80.6</v>
      </c>
      <c r="J34" s="21">
        <f t="shared" si="4"/>
        <v>48.36</v>
      </c>
      <c r="K34" s="22">
        <v>79.8</v>
      </c>
      <c r="L34" s="21">
        <f t="shared" si="5"/>
        <v>31.92</v>
      </c>
      <c r="M34" s="21">
        <f t="shared" si="6"/>
        <v>80.28</v>
      </c>
      <c r="N34" s="24">
        <v>5</v>
      </c>
      <c r="O34" s="22"/>
      <c r="P34" s="22"/>
    </row>
    <row r="35" ht="15" spans="1:16">
      <c r="A35" s="15">
        <v>7</v>
      </c>
      <c r="B35" s="16" t="s">
        <v>27</v>
      </c>
      <c r="C35" s="17" t="s">
        <v>76</v>
      </c>
      <c r="D35" s="18"/>
      <c r="E35" s="17" t="s">
        <v>89</v>
      </c>
      <c r="F35" s="19" t="s">
        <v>90</v>
      </c>
      <c r="G35" s="22" t="s">
        <v>64</v>
      </c>
      <c r="H35" s="22" t="s">
        <v>64</v>
      </c>
      <c r="I35" s="22">
        <v>76</v>
      </c>
      <c r="J35" s="21">
        <f t="shared" si="4"/>
        <v>45.6</v>
      </c>
      <c r="K35" s="22">
        <v>73.6</v>
      </c>
      <c r="L35" s="21">
        <f t="shared" si="5"/>
        <v>29.44</v>
      </c>
      <c r="M35" s="21">
        <f t="shared" si="6"/>
        <v>75.04</v>
      </c>
      <c r="N35" s="24">
        <v>20</v>
      </c>
      <c r="O35" s="22"/>
      <c r="P35" s="22"/>
    </row>
    <row r="36" ht="15" spans="1:16">
      <c r="A36" s="15">
        <v>8</v>
      </c>
      <c r="B36" s="16" t="s">
        <v>27</v>
      </c>
      <c r="C36" s="17" t="s">
        <v>76</v>
      </c>
      <c r="D36" s="18"/>
      <c r="E36" s="17" t="s">
        <v>91</v>
      </c>
      <c r="F36" s="19" t="s">
        <v>92</v>
      </c>
      <c r="G36" s="22" t="s">
        <v>64</v>
      </c>
      <c r="H36" s="22" t="s">
        <v>64</v>
      </c>
      <c r="I36" s="22">
        <v>0</v>
      </c>
      <c r="J36" s="21">
        <f t="shared" si="4"/>
        <v>0</v>
      </c>
      <c r="K36" s="22">
        <v>0</v>
      </c>
      <c r="L36" s="21">
        <f t="shared" si="5"/>
        <v>0</v>
      </c>
      <c r="M36" s="21">
        <f t="shared" si="6"/>
        <v>0</v>
      </c>
      <c r="N36" s="24"/>
      <c r="O36" s="22"/>
      <c r="P36" s="22" t="s">
        <v>65</v>
      </c>
    </row>
    <row r="37" ht="15" spans="1:16">
      <c r="A37" s="15">
        <v>9</v>
      </c>
      <c r="B37" s="16" t="s">
        <v>27</v>
      </c>
      <c r="C37" s="17" t="s">
        <v>76</v>
      </c>
      <c r="D37" s="18"/>
      <c r="E37" s="17" t="s">
        <v>93</v>
      </c>
      <c r="F37" s="19" t="s">
        <v>94</v>
      </c>
      <c r="G37" s="22" t="s">
        <v>64</v>
      </c>
      <c r="H37" s="22" t="s">
        <v>64</v>
      </c>
      <c r="I37" s="22">
        <v>0</v>
      </c>
      <c r="J37" s="21">
        <f t="shared" si="4"/>
        <v>0</v>
      </c>
      <c r="K37" s="22">
        <v>0</v>
      </c>
      <c r="L37" s="21">
        <f t="shared" si="5"/>
        <v>0</v>
      </c>
      <c r="M37" s="21">
        <f t="shared" si="6"/>
        <v>0</v>
      </c>
      <c r="N37" s="24"/>
      <c r="O37" s="22"/>
      <c r="P37" s="22" t="s">
        <v>65</v>
      </c>
    </row>
    <row r="38" ht="15" spans="1:16">
      <c r="A38" s="15">
        <v>10</v>
      </c>
      <c r="B38" s="16" t="s">
        <v>27</v>
      </c>
      <c r="C38" s="17" t="s">
        <v>76</v>
      </c>
      <c r="D38" s="18"/>
      <c r="E38" s="17" t="s">
        <v>95</v>
      </c>
      <c r="F38" s="19" t="s">
        <v>96</v>
      </c>
      <c r="G38" s="22" t="s">
        <v>64</v>
      </c>
      <c r="H38" s="22" t="s">
        <v>64</v>
      </c>
      <c r="I38" s="22">
        <v>75.6</v>
      </c>
      <c r="J38" s="21">
        <f t="shared" si="4"/>
        <v>45.36</v>
      </c>
      <c r="K38" s="22">
        <v>75.6</v>
      </c>
      <c r="L38" s="21">
        <f t="shared" si="5"/>
        <v>30.24</v>
      </c>
      <c r="M38" s="21">
        <f t="shared" si="6"/>
        <v>75.6</v>
      </c>
      <c r="N38" s="24">
        <v>19</v>
      </c>
      <c r="O38" s="22"/>
      <c r="P38" s="22"/>
    </row>
    <row r="39" ht="15" spans="1:16">
      <c r="A39" s="15">
        <v>11</v>
      </c>
      <c r="B39" s="16" t="s">
        <v>27</v>
      </c>
      <c r="C39" s="17" t="s">
        <v>76</v>
      </c>
      <c r="D39" s="18"/>
      <c r="E39" s="17" t="s">
        <v>97</v>
      </c>
      <c r="F39" s="19" t="s">
        <v>98</v>
      </c>
      <c r="G39" s="22" t="s">
        <v>64</v>
      </c>
      <c r="H39" s="22" t="s">
        <v>64</v>
      </c>
      <c r="I39" s="22">
        <v>81.2</v>
      </c>
      <c r="J39" s="21">
        <f t="shared" si="4"/>
        <v>48.72</v>
      </c>
      <c r="K39" s="22">
        <v>83.8</v>
      </c>
      <c r="L39" s="21">
        <f t="shared" si="5"/>
        <v>33.52</v>
      </c>
      <c r="M39" s="21">
        <f t="shared" si="6"/>
        <v>82.24</v>
      </c>
      <c r="N39" s="24">
        <v>2</v>
      </c>
      <c r="O39" s="22" t="s">
        <v>26</v>
      </c>
      <c r="P39" s="22"/>
    </row>
    <row r="40" ht="15" spans="1:16">
      <c r="A40" s="15">
        <v>12</v>
      </c>
      <c r="B40" s="16" t="s">
        <v>27</v>
      </c>
      <c r="C40" s="17" t="s">
        <v>76</v>
      </c>
      <c r="D40" s="18"/>
      <c r="E40" s="17" t="s">
        <v>99</v>
      </c>
      <c r="F40" s="19" t="s">
        <v>100</v>
      </c>
      <c r="G40" s="22" t="s">
        <v>64</v>
      </c>
      <c r="H40" s="22" t="s">
        <v>64</v>
      </c>
      <c r="I40" s="22">
        <v>75.4</v>
      </c>
      <c r="J40" s="21">
        <f t="shared" si="4"/>
        <v>45.24</v>
      </c>
      <c r="K40" s="22">
        <v>76.4</v>
      </c>
      <c r="L40" s="21">
        <f t="shared" si="5"/>
        <v>30.56</v>
      </c>
      <c r="M40" s="21">
        <f t="shared" si="6"/>
        <v>75.8</v>
      </c>
      <c r="N40" s="24">
        <v>18</v>
      </c>
      <c r="O40" s="22"/>
      <c r="P40" s="22"/>
    </row>
    <row r="41" ht="15" spans="1:16">
      <c r="A41" s="15">
        <v>13</v>
      </c>
      <c r="B41" s="16" t="s">
        <v>27</v>
      </c>
      <c r="C41" s="17" t="s">
        <v>76</v>
      </c>
      <c r="D41" s="18"/>
      <c r="E41" s="17" t="s">
        <v>101</v>
      </c>
      <c r="F41" s="19" t="s">
        <v>102</v>
      </c>
      <c r="G41" s="22" t="s">
        <v>64</v>
      </c>
      <c r="H41" s="22" t="s">
        <v>64</v>
      </c>
      <c r="I41" s="22">
        <v>80.4</v>
      </c>
      <c r="J41" s="21">
        <f t="shared" si="4"/>
        <v>48.24</v>
      </c>
      <c r="K41" s="22">
        <v>79.4</v>
      </c>
      <c r="L41" s="21">
        <f t="shared" si="5"/>
        <v>31.76</v>
      </c>
      <c r="M41" s="21">
        <f t="shared" si="6"/>
        <v>80</v>
      </c>
      <c r="N41" s="24">
        <v>6</v>
      </c>
      <c r="O41" s="22"/>
      <c r="P41" s="22"/>
    </row>
    <row r="42" ht="15" spans="1:16">
      <c r="A42" s="15">
        <v>14</v>
      </c>
      <c r="B42" s="16" t="s">
        <v>27</v>
      </c>
      <c r="C42" s="17" t="s">
        <v>76</v>
      </c>
      <c r="D42" s="18"/>
      <c r="E42" s="17" t="s">
        <v>103</v>
      </c>
      <c r="F42" s="19" t="s">
        <v>104</v>
      </c>
      <c r="G42" s="22" t="s">
        <v>64</v>
      </c>
      <c r="H42" s="22" t="s">
        <v>64</v>
      </c>
      <c r="I42" s="22">
        <v>78.6</v>
      </c>
      <c r="J42" s="21">
        <f t="shared" si="4"/>
        <v>47.16</v>
      </c>
      <c r="K42" s="22">
        <v>76.2</v>
      </c>
      <c r="L42" s="21">
        <f t="shared" si="5"/>
        <v>30.48</v>
      </c>
      <c r="M42" s="21">
        <f t="shared" si="6"/>
        <v>77.64</v>
      </c>
      <c r="N42" s="24">
        <v>13</v>
      </c>
      <c r="O42" s="22"/>
      <c r="P42" s="22"/>
    </row>
    <row r="43" ht="15" spans="1:16">
      <c r="A43" s="15">
        <v>15</v>
      </c>
      <c r="B43" s="16" t="s">
        <v>27</v>
      </c>
      <c r="C43" s="17" t="s">
        <v>76</v>
      </c>
      <c r="D43" s="18"/>
      <c r="E43" s="17" t="s">
        <v>105</v>
      </c>
      <c r="F43" s="19" t="s">
        <v>106</v>
      </c>
      <c r="G43" s="22" t="s">
        <v>64</v>
      </c>
      <c r="H43" s="22" t="s">
        <v>64</v>
      </c>
      <c r="I43" s="22">
        <v>79.4</v>
      </c>
      <c r="J43" s="21">
        <f t="shared" si="4"/>
        <v>47.64</v>
      </c>
      <c r="K43" s="22">
        <v>84.2</v>
      </c>
      <c r="L43" s="21">
        <f t="shared" si="5"/>
        <v>33.68</v>
      </c>
      <c r="M43" s="21">
        <f t="shared" si="6"/>
        <v>81.32</v>
      </c>
      <c r="N43" s="24">
        <v>3</v>
      </c>
      <c r="O43" s="22" t="s">
        <v>26</v>
      </c>
      <c r="P43" s="22"/>
    </row>
    <row r="44" ht="15" spans="1:16">
      <c r="A44" s="15">
        <v>16</v>
      </c>
      <c r="B44" s="16" t="s">
        <v>27</v>
      </c>
      <c r="C44" s="17" t="s">
        <v>76</v>
      </c>
      <c r="D44" s="18"/>
      <c r="E44" s="17" t="s">
        <v>107</v>
      </c>
      <c r="F44" s="19" t="s">
        <v>108</v>
      </c>
      <c r="G44" s="22" t="s">
        <v>64</v>
      </c>
      <c r="H44" s="22" t="s">
        <v>64</v>
      </c>
      <c r="I44" s="22">
        <v>78.2</v>
      </c>
      <c r="J44" s="21">
        <f t="shared" si="4"/>
        <v>46.92</v>
      </c>
      <c r="K44" s="22">
        <v>77</v>
      </c>
      <c r="L44" s="21">
        <f t="shared" si="5"/>
        <v>30.8</v>
      </c>
      <c r="M44" s="21">
        <f t="shared" si="6"/>
        <v>77.72</v>
      </c>
      <c r="N44" s="24">
        <v>12</v>
      </c>
      <c r="O44" s="22"/>
      <c r="P44" s="22"/>
    </row>
    <row r="45" ht="15" spans="1:16">
      <c r="A45" s="15">
        <v>17</v>
      </c>
      <c r="B45" s="16" t="s">
        <v>27</v>
      </c>
      <c r="C45" s="17" t="s">
        <v>76</v>
      </c>
      <c r="D45" s="18"/>
      <c r="E45" s="17" t="s">
        <v>109</v>
      </c>
      <c r="F45" s="19" t="s">
        <v>110</v>
      </c>
      <c r="G45" s="22" t="s">
        <v>64</v>
      </c>
      <c r="H45" s="22" t="s">
        <v>64</v>
      </c>
      <c r="I45" s="22">
        <v>71.4</v>
      </c>
      <c r="J45" s="21">
        <f t="shared" si="4"/>
        <v>42.84</v>
      </c>
      <c r="K45" s="22">
        <v>77</v>
      </c>
      <c r="L45" s="21">
        <f t="shared" si="5"/>
        <v>30.8</v>
      </c>
      <c r="M45" s="21">
        <f t="shared" si="6"/>
        <v>73.64</v>
      </c>
      <c r="N45" s="24">
        <v>21</v>
      </c>
      <c r="O45" s="22"/>
      <c r="P45" s="22"/>
    </row>
    <row r="46" ht="15" spans="1:16">
      <c r="A46" s="15">
        <v>18</v>
      </c>
      <c r="B46" s="16" t="s">
        <v>27</v>
      </c>
      <c r="C46" s="17" t="s">
        <v>76</v>
      </c>
      <c r="D46" s="18"/>
      <c r="E46" s="17" t="s">
        <v>111</v>
      </c>
      <c r="F46" s="19" t="s">
        <v>112</v>
      </c>
      <c r="G46" s="22" t="s">
        <v>64</v>
      </c>
      <c r="H46" s="22" t="s">
        <v>64</v>
      </c>
      <c r="I46" s="22">
        <v>83.6</v>
      </c>
      <c r="J46" s="21">
        <f t="shared" si="4"/>
        <v>50.16</v>
      </c>
      <c r="K46" s="22">
        <v>82.6</v>
      </c>
      <c r="L46" s="21">
        <f t="shared" si="5"/>
        <v>33.04</v>
      </c>
      <c r="M46" s="21">
        <f t="shared" si="6"/>
        <v>83.2</v>
      </c>
      <c r="N46" s="24">
        <v>1</v>
      </c>
      <c r="O46" s="22" t="s">
        <v>26</v>
      </c>
      <c r="P46" s="22"/>
    </row>
    <row r="47" ht="15" spans="1:16">
      <c r="A47" s="15">
        <v>19</v>
      </c>
      <c r="B47" s="16" t="s">
        <v>27</v>
      </c>
      <c r="C47" s="17" t="s">
        <v>76</v>
      </c>
      <c r="D47" s="18"/>
      <c r="E47" s="17" t="s">
        <v>113</v>
      </c>
      <c r="F47" s="19" t="s">
        <v>114</v>
      </c>
      <c r="G47" s="22" t="s">
        <v>64</v>
      </c>
      <c r="H47" s="22" t="s">
        <v>64</v>
      </c>
      <c r="I47" s="22">
        <v>78.2</v>
      </c>
      <c r="J47" s="21">
        <f t="shared" si="4"/>
        <v>46.92</v>
      </c>
      <c r="K47" s="22">
        <v>77.2</v>
      </c>
      <c r="L47" s="21">
        <f t="shared" si="5"/>
        <v>30.88</v>
      </c>
      <c r="M47" s="21">
        <f t="shared" si="6"/>
        <v>77.8</v>
      </c>
      <c r="N47" s="24">
        <v>11</v>
      </c>
      <c r="O47" s="22"/>
      <c r="P47" s="22"/>
    </row>
    <row r="48" ht="15" spans="1:16">
      <c r="A48" s="15">
        <v>20</v>
      </c>
      <c r="B48" s="16" t="s">
        <v>27</v>
      </c>
      <c r="C48" s="17" t="s">
        <v>76</v>
      </c>
      <c r="D48" s="18"/>
      <c r="E48" s="17" t="s">
        <v>115</v>
      </c>
      <c r="F48" s="19" t="s">
        <v>116</v>
      </c>
      <c r="G48" s="22" t="s">
        <v>64</v>
      </c>
      <c r="H48" s="22" t="s">
        <v>64</v>
      </c>
      <c r="I48" s="22">
        <v>79.6</v>
      </c>
      <c r="J48" s="21">
        <f t="shared" si="4"/>
        <v>47.76</v>
      </c>
      <c r="K48" s="22">
        <v>82.4</v>
      </c>
      <c r="L48" s="21">
        <f t="shared" si="5"/>
        <v>32.96</v>
      </c>
      <c r="M48" s="21">
        <f t="shared" si="6"/>
        <v>80.72</v>
      </c>
      <c r="N48" s="24">
        <v>4</v>
      </c>
      <c r="O48" s="22" t="s">
        <v>26</v>
      </c>
      <c r="P48" s="22"/>
    </row>
    <row r="49" ht="15" spans="1:16">
      <c r="A49" s="15">
        <v>21</v>
      </c>
      <c r="B49" s="16" t="s">
        <v>27</v>
      </c>
      <c r="C49" s="17" t="s">
        <v>76</v>
      </c>
      <c r="D49" s="18"/>
      <c r="E49" s="17" t="s">
        <v>117</v>
      </c>
      <c r="F49" s="19" t="s">
        <v>118</v>
      </c>
      <c r="G49" s="22" t="s">
        <v>64</v>
      </c>
      <c r="H49" s="22" t="s">
        <v>64</v>
      </c>
      <c r="I49" s="22">
        <v>0</v>
      </c>
      <c r="J49" s="21">
        <f t="shared" si="4"/>
        <v>0</v>
      </c>
      <c r="K49" s="22">
        <v>0</v>
      </c>
      <c r="L49" s="21">
        <f t="shared" si="5"/>
        <v>0</v>
      </c>
      <c r="M49" s="21">
        <f t="shared" si="6"/>
        <v>0</v>
      </c>
      <c r="N49" s="24"/>
      <c r="O49" s="22"/>
      <c r="P49" s="22" t="s">
        <v>65</v>
      </c>
    </row>
    <row r="50" ht="15" spans="1:16">
      <c r="A50" s="15">
        <v>22</v>
      </c>
      <c r="B50" s="16" t="s">
        <v>27</v>
      </c>
      <c r="C50" s="17" t="s">
        <v>76</v>
      </c>
      <c r="D50" s="18"/>
      <c r="E50" s="17" t="s">
        <v>119</v>
      </c>
      <c r="F50" s="19" t="s">
        <v>120</v>
      </c>
      <c r="G50" s="22" t="s">
        <v>64</v>
      </c>
      <c r="H50" s="22" t="s">
        <v>64</v>
      </c>
      <c r="I50" s="22">
        <v>0</v>
      </c>
      <c r="J50" s="21">
        <f t="shared" si="4"/>
        <v>0</v>
      </c>
      <c r="K50" s="22">
        <v>0</v>
      </c>
      <c r="L50" s="21">
        <f t="shared" si="5"/>
        <v>0</v>
      </c>
      <c r="M50" s="21">
        <f t="shared" si="6"/>
        <v>0</v>
      </c>
      <c r="N50" s="24"/>
      <c r="O50" s="22"/>
      <c r="P50" s="22" t="s">
        <v>65</v>
      </c>
    </row>
    <row r="51" ht="15" spans="1:16">
      <c r="A51" s="15">
        <v>23</v>
      </c>
      <c r="B51" s="16" t="s">
        <v>27</v>
      </c>
      <c r="C51" s="17" t="s">
        <v>76</v>
      </c>
      <c r="D51" s="18"/>
      <c r="E51" s="17" t="s">
        <v>121</v>
      </c>
      <c r="F51" s="19" t="s">
        <v>122</v>
      </c>
      <c r="G51" s="22" t="s">
        <v>64</v>
      </c>
      <c r="H51" s="22" t="s">
        <v>64</v>
      </c>
      <c r="I51" s="22">
        <v>77.8</v>
      </c>
      <c r="J51" s="21">
        <f t="shared" si="4"/>
        <v>46.68</v>
      </c>
      <c r="K51" s="22">
        <v>74.6</v>
      </c>
      <c r="L51" s="21">
        <f t="shared" si="5"/>
        <v>29.84</v>
      </c>
      <c r="M51" s="21">
        <f t="shared" si="6"/>
        <v>76.52</v>
      </c>
      <c r="N51" s="24">
        <v>17</v>
      </c>
      <c r="O51" s="22"/>
      <c r="P51" s="22"/>
    </row>
    <row r="52" ht="15" spans="1:16">
      <c r="A52" s="15">
        <v>24</v>
      </c>
      <c r="B52" s="16" t="s">
        <v>27</v>
      </c>
      <c r="C52" s="17" t="s">
        <v>76</v>
      </c>
      <c r="D52" s="18"/>
      <c r="E52" s="17" t="s">
        <v>123</v>
      </c>
      <c r="F52" s="19" t="s">
        <v>124</v>
      </c>
      <c r="G52" s="22" t="s">
        <v>64</v>
      </c>
      <c r="H52" s="22" t="s">
        <v>64</v>
      </c>
      <c r="I52" s="22">
        <v>77</v>
      </c>
      <c r="J52" s="21">
        <f t="shared" si="4"/>
        <v>46.2</v>
      </c>
      <c r="K52" s="22">
        <v>78</v>
      </c>
      <c r="L52" s="21">
        <f t="shared" si="5"/>
        <v>31.2</v>
      </c>
      <c r="M52" s="21">
        <f t="shared" si="6"/>
        <v>77.4</v>
      </c>
      <c r="N52" s="24">
        <v>14</v>
      </c>
      <c r="O52" s="22"/>
      <c r="P52" s="22"/>
    </row>
    <row r="53" ht="15" spans="1:16">
      <c r="A53" s="15">
        <v>25</v>
      </c>
      <c r="B53" s="16" t="s">
        <v>27</v>
      </c>
      <c r="C53" s="17" t="s">
        <v>76</v>
      </c>
      <c r="D53" s="18"/>
      <c r="E53" s="17" t="s">
        <v>125</v>
      </c>
      <c r="F53" s="19" t="s">
        <v>126</v>
      </c>
      <c r="G53" s="22" t="s">
        <v>64</v>
      </c>
      <c r="H53" s="22" t="s">
        <v>64</v>
      </c>
      <c r="I53" s="22">
        <v>77</v>
      </c>
      <c r="J53" s="21">
        <f t="shared" si="4"/>
        <v>46.2</v>
      </c>
      <c r="K53" s="22">
        <v>79.6</v>
      </c>
      <c r="L53" s="21">
        <f t="shared" si="5"/>
        <v>31.84</v>
      </c>
      <c r="M53" s="21">
        <f t="shared" si="6"/>
        <v>78.04</v>
      </c>
      <c r="N53" s="24">
        <v>10</v>
      </c>
      <c r="O53" s="22"/>
      <c r="P53" s="22"/>
    </row>
    <row r="54" ht="15" spans="1:16">
      <c r="A54" s="15">
        <v>26</v>
      </c>
      <c r="B54" s="16" t="s">
        <v>27</v>
      </c>
      <c r="C54" s="17" t="s">
        <v>76</v>
      </c>
      <c r="D54" s="18"/>
      <c r="E54" s="17" t="s">
        <v>127</v>
      </c>
      <c r="F54" s="19" t="s">
        <v>128</v>
      </c>
      <c r="G54" s="22" t="s">
        <v>64</v>
      </c>
      <c r="H54" s="22" t="s">
        <v>64</v>
      </c>
      <c r="I54" s="22">
        <v>77.4</v>
      </c>
      <c r="J54" s="21">
        <f t="shared" si="4"/>
        <v>46.44</v>
      </c>
      <c r="K54" s="22">
        <v>79.8</v>
      </c>
      <c r="L54" s="21">
        <f t="shared" si="5"/>
        <v>31.92</v>
      </c>
      <c r="M54" s="21">
        <f t="shared" si="6"/>
        <v>78.36</v>
      </c>
      <c r="N54" s="24">
        <v>9</v>
      </c>
      <c r="O54" s="22"/>
      <c r="P54" s="22"/>
    </row>
    <row r="55" ht="15" spans="1:16">
      <c r="A55" s="15">
        <v>27</v>
      </c>
      <c r="B55" s="16" t="s">
        <v>27</v>
      </c>
      <c r="C55" s="17" t="s">
        <v>76</v>
      </c>
      <c r="D55" s="18"/>
      <c r="E55" s="17" t="s">
        <v>129</v>
      </c>
      <c r="F55" s="19" t="s">
        <v>130</v>
      </c>
      <c r="G55" s="22" t="s">
        <v>64</v>
      </c>
      <c r="H55" s="22" t="s">
        <v>64</v>
      </c>
      <c r="I55" s="22">
        <v>77.4</v>
      </c>
      <c r="J55" s="21">
        <f t="shared" si="4"/>
        <v>46.44</v>
      </c>
      <c r="K55" s="22">
        <v>76.4</v>
      </c>
      <c r="L55" s="21">
        <f t="shared" si="5"/>
        <v>30.56</v>
      </c>
      <c r="M55" s="21">
        <f t="shared" si="6"/>
        <v>77</v>
      </c>
      <c r="N55" s="24">
        <v>15</v>
      </c>
      <c r="O55" s="22"/>
      <c r="P55" s="22"/>
    </row>
    <row r="56" ht="15" spans="1:16">
      <c r="A56" s="15">
        <v>28</v>
      </c>
      <c r="B56" s="16" t="s">
        <v>27</v>
      </c>
      <c r="C56" s="17" t="s">
        <v>76</v>
      </c>
      <c r="D56" s="18"/>
      <c r="E56" s="17" t="s">
        <v>131</v>
      </c>
      <c r="F56" s="19" t="s">
        <v>132</v>
      </c>
      <c r="G56" s="22" t="s">
        <v>64</v>
      </c>
      <c r="H56" s="22" t="s">
        <v>64</v>
      </c>
      <c r="I56" s="22">
        <v>76.4</v>
      </c>
      <c r="J56" s="21">
        <f t="shared" si="4"/>
        <v>45.84</v>
      </c>
      <c r="K56" s="22">
        <v>81.4</v>
      </c>
      <c r="L56" s="21">
        <f t="shared" si="5"/>
        <v>32.56</v>
      </c>
      <c r="M56" s="21">
        <f t="shared" si="6"/>
        <v>78.4</v>
      </c>
      <c r="N56" s="24">
        <v>8</v>
      </c>
      <c r="O56" s="22"/>
      <c r="P56" s="22"/>
    </row>
    <row r="57" ht="15" spans="1:16">
      <c r="A57" s="15">
        <v>29</v>
      </c>
      <c r="B57" s="16" t="s">
        <v>27</v>
      </c>
      <c r="C57" s="17" t="s">
        <v>76</v>
      </c>
      <c r="D57" s="18"/>
      <c r="E57" s="17" t="s">
        <v>133</v>
      </c>
      <c r="F57" s="19" t="s">
        <v>134</v>
      </c>
      <c r="G57" s="22" t="s">
        <v>64</v>
      </c>
      <c r="H57" s="22" t="s">
        <v>64</v>
      </c>
      <c r="I57" s="22">
        <v>0</v>
      </c>
      <c r="J57" s="21">
        <f t="shared" si="4"/>
        <v>0</v>
      </c>
      <c r="K57" s="22">
        <v>0</v>
      </c>
      <c r="L57" s="21">
        <f t="shared" si="5"/>
        <v>0</v>
      </c>
      <c r="M57" s="21">
        <f t="shared" si="6"/>
        <v>0</v>
      </c>
      <c r="N57" s="24"/>
      <c r="O57" s="22"/>
      <c r="P57" s="22" t="s">
        <v>65</v>
      </c>
    </row>
    <row r="58" ht="15" spans="1:16">
      <c r="A58" s="15">
        <v>30</v>
      </c>
      <c r="B58" s="16" t="s">
        <v>27</v>
      </c>
      <c r="C58" s="17" t="s">
        <v>76</v>
      </c>
      <c r="D58" s="18"/>
      <c r="E58" s="17" t="s">
        <v>135</v>
      </c>
      <c r="F58" s="19" t="s">
        <v>136</v>
      </c>
      <c r="G58" s="22" t="s">
        <v>64</v>
      </c>
      <c r="H58" s="22" t="s">
        <v>64</v>
      </c>
      <c r="I58" s="22">
        <v>76.4</v>
      </c>
      <c r="J58" s="21">
        <f t="shared" si="4"/>
        <v>45.84</v>
      </c>
      <c r="K58" s="22">
        <v>77.6</v>
      </c>
      <c r="L58" s="21">
        <f t="shared" si="5"/>
        <v>31.04</v>
      </c>
      <c r="M58" s="21">
        <f t="shared" si="6"/>
        <v>76.88</v>
      </c>
      <c r="N58" s="24">
        <v>16</v>
      </c>
      <c r="O58" s="22"/>
      <c r="P58" s="22"/>
    </row>
    <row r="59" ht="15" spans="1:16">
      <c r="A59" s="15">
        <v>1</v>
      </c>
      <c r="B59" s="16" t="s">
        <v>27</v>
      </c>
      <c r="C59" s="17" t="s">
        <v>137</v>
      </c>
      <c r="D59" s="18">
        <v>1</v>
      </c>
      <c r="E59" s="17" t="s">
        <v>138</v>
      </c>
      <c r="F59" s="19" t="s">
        <v>139</v>
      </c>
      <c r="G59" s="22" t="s">
        <v>64</v>
      </c>
      <c r="H59" s="22" t="s">
        <v>64</v>
      </c>
      <c r="I59" s="22">
        <v>81.4</v>
      </c>
      <c r="J59" s="21">
        <f t="shared" si="4"/>
        <v>48.84</v>
      </c>
      <c r="K59" s="22">
        <v>81.4</v>
      </c>
      <c r="L59" s="21">
        <f t="shared" si="5"/>
        <v>32.56</v>
      </c>
      <c r="M59" s="21">
        <f t="shared" si="6"/>
        <v>81.4</v>
      </c>
      <c r="N59" s="22">
        <v>1</v>
      </c>
      <c r="O59" s="22" t="s">
        <v>26</v>
      </c>
      <c r="P59" s="22"/>
    </row>
    <row r="60" ht="15" spans="1:16">
      <c r="A60" s="15">
        <v>2</v>
      </c>
      <c r="B60" s="16" t="s">
        <v>27</v>
      </c>
      <c r="C60" s="17" t="s">
        <v>137</v>
      </c>
      <c r="D60" s="18"/>
      <c r="E60" s="17" t="s">
        <v>140</v>
      </c>
      <c r="F60" s="19" t="s">
        <v>141</v>
      </c>
      <c r="G60" s="22" t="s">
        <v>64</v>
      </c>
      <c r="H60" s="22" t="s">
        <v>64</v>
      </c>
      <c r="I60" s="22">
        <v>77.8</v>
      </c>
      <c r="J60" s="21">
        <f t="shared" si="4"/>
        <v>46.68</v>
      </c>
      <c r="K60" s="22">
        <v>79.2</v>
      </c>
      <c r="L60" s="21">
        <f t="shared" si="5"/>
        <v>31.68</v>
      </c>
      <c r="M60" s="21">
        <f t="shared" si="6"/>
        <v>78.36</v>
      </c>
      <c r="N60" s="22">
        <v>2</v>
      </c>
      <c r="O60" s="22"/>
      <c r="P60" s="22"/>
    </row>
    <row r="61" ht="15" spans="1:16">
      <c r="A61" s="15">
        <v>3</v>
      </c>
      <c r="B61" s="16" t="s">
        <v>27</v>
      </c>
      <c r="C61" s="17" t="s">
        <v>142</v>
      </c>
      <c r="D61" s="18">
        <v>1</v>
      </c>
      <c r="E61" s="17" t="s">
        <v>143</v>
      </c>
      <c r="F61" s="19" t="s">
        <v>144</v>
      </c>
      <c r="G61" s="22" t="s">
        <v>64</v>
      </c>
      <c r="H61" s="22" t="s">
        <v>64</v>
      </c>
      <c r="I61" s="22">
        <v>0</v>
      </c>
      <c r="J61" s="21">
        <f t="shared" si="4"/>
        <v>0</v>
      </c>
      <c r="K61" s="22">
        <v>0</v>
      </c>
      <c r="L61" s="21">
        <f t="shared" si="5"/>
        <v>0</v>
      </c>
      <c r="M61" s="21">
        <f t="shared" si="6"/>
        <v>0</v>
      </c>
      <c r="N61" s="22"/>
      <c r="O61" s="22"/>
      <c r="P61" s="22"/>
    </row>
    <row r="62" ht="15" spans="1:16">
      <c r="A62" s="15">
        <v>4</v>
      </c>
      <c r="B62" s="16" t="s">
        <v>27</v>
      </c>
      <c r="C62" s="17" t="s">
        <v>142</v>
      </c>
      <c r="D62" s="18"/>
      <c r="E62" s="17" t="s">
        <v>145</v>
      </c>
      <c r="F62" s="19" t="s">
        <v>146</v>
      </c>
      <c r="G62" s="22" t="s">
        <v>64</v>
      </c>
      <c r="H62" s="22" t="s">
        <v>64</v>
      </c>
      <c r="I62" s="22">
        <v>0</v>
      </c>
      <c r="J62" s="21">
        <f t="shared" si="4"/>
        <v>0</v>
      </c>
      <c r="K62" s="22">
        <v>0</v>
      </c>
      <c r="L62" s="21">
        <f t="shared" si="5"/>
        <v>0</v>
      </c>
      <c r="M62" s="21">
        <f t="shared" si="6"/>
        <v>0</v>
      </c>
      <c r="N62" s="22"/>
      <c r="O62" s="22"/>
      <c r="P62" s="22"/>
    </row>
    <row r="63" ht="15" spans="1:16">
      <c r="A63" s="15">
        <v>5</v>
      </c>
      <c r="B63" s="16" t="s">
        <v>27</v>
      </c>
      <c r="C63" s="17" t="s">
        <v>142</v>
      </c>
      <c r="D63" s="18"/>
      <c r="E63" s="17" t="s">
        <v>147</v>
      </c>
      <c r="F63" s="19" t="s">
        <v>148</v>
      </c>
      <c r="G63" s="22" t="s">
        <v>64</v>
      </c>
      <c r="H63" s="22" t="s">
        <v>64</v>
      </c>
      <c r="I63" s="22">
        <v>80.2</v>
      </c>
      <c r="J63" s="21">
        <f t="shared" si="4"/>
        <v>48.12</v>
      </c>
      <c r="K63" s="22">
        <v>79.6</v>
      </c>
      <c r="L63" s="21">
        <f t="shared" si="5"/>
        <v>31.84</v>
      </c>
      <c r="M63" s="21">
        <f t="shared" si="6"/>
        <v>79.96</v>
      </c>
      <c r="N63" s="22">
        <v>3</v>
      </c>
      <c r="O63" s="22"/>
      <c r="P63" s="22"/>
    </row>
    <row r="64" ht="15" spans="1:16">
      <c r="A64" s="15">
        <v>6</v>
      </c>
      <c r="B64" s="16" t="s">
        <v>27</v>
      </c>
      <c r="C64" s="17" t="s">
        <v>142</v>
      </c>
      <c r="D64" s="18"/>
      <c r="E64" s="17" t="s">
        <v>149</v>
      </c>
      <c r="F64" s="19" t="s">
        <v>150</v>
      </c>
      <c r="G64" s="22" t="s">
        <v>64</v>
      </c>
      <c r="H64" s="22" t="s">
        <v>64</v>
      </c>
      <c r="I64" s="22">
        <v>0</v>
      </c>
      <c r="J64" s="21">
        <f t="shared" si="4"/>
        <v>0</v>
      </c>
      <c r="K64" s="22">
        <v>0</v>
      </c>
      <c r="L64" s="21">
        <f t="shared" si="5"/>
        <v>0</v>
      </c>
      <c r="M64" s="21">
        <f t="shared" si="6"/>
        <v>0</v>
      </c>
      <c r="N64" s="22"/>
      <c r="O64" s="22"/>
      <c r="P64" s="22"/>
    </row>
    <row r="65" ht="15" spans="1:16">
      <c r="A65" s="15">
        <v>7</v>
      </c>
      <c r="B65" s="16" t="s">
        <v>27</v>
      </c>
      <c r="C65" s="17" t="s">
        <v>142</v>
      </c>
      <c r="D65" s="18"/>
      <c r="E65" s="17" t="s">
        <v>151</v>
      </c>
      <c r="F65" s="19" t="s">
        <v>152</v>
      </c>
      <c r="G65" s="22" t="s">
        <v>64</v>
      </c>
      <c r="H65" s="22" t="s">
        <v>64</v>
      </c>
      <c r="I65" s="22">
        <v>80.2</v>
      </c>
      <c r="J65" s="21">
        <f t="shared" si="4"/>
        <v>48.12</v>
      </c>
      <c r="K65" s="22">
        <v>81.6</v>
      </c>
      <c r="L65" s="21">
        <f t="shared" si="5"/>
        <v>32.64</v>
      </c>
      <c r="M65" s="21">
        <f t="shared" si="6"/>
        <v>80.76</v>
      </c>
      <c r="N65" s="22">
        <v>2</v>
      </c>
      <c r="O65" s="22"/>
      <c r="P65" s="22"/>
    </row>
    <row r="66" ht="15" spans="1:16">
      <c r="A66" s="15">
        <v>8</v>
      </c>
      <c r="B66" s="16" t="s">
        <v>27</v>
      </c>
      <c r="C66" s="17" t="s">
        <v>142</v>
      </c>
      <c r="D66" s="18"/>
      <c r="E66" s="17" t="s">
        <v>153</v>
      </c>
      <c r="F66" s="19" t="s">
        <v>154</v>
      </c>
      <c r="G66" s="22" t="s">
        <v>64</v>
      </c>
      <c r="H66" s="22" t="s">
        <v>64</v>
      </c>
      <c r="I66" s="22">
        <v>84.8</v>
      </c>
      <c r="J66" s="21">
        <f t="shared" si="4"/>
        <v>50.88</v>
      </c>
      <c r="K66" s="22">
        <v>83.6</v>
      </c>
      <c r="L66" s="21">
        <f t="shared" si="5"/>
        <v>33.44</v>
      </c>
      <c r="M66" s="21">
        <f t="shared" si="6"/>
        <v>84.32</v>
      </c>
      <c r="N66" s="22">
        <v>1</v>
      </c>
      <c r="O66" s="22" t="s">
        <v>26</v>
      </c>
      <c r="P66" s="22"/>
    </row>
    <row r="67" ht="15" spans="1:16">
      <c r="A67" s="15">
        <v>9</v>
      </c>
      <c r="B67" s="16" t="s">
        <v>18</v>
      </c>
      <c r="C67" s="17" t="s">
        <v>155</v>
      </c>
      <c r="D67" s="18">
        <v>2</v>
      </c>
      <c r="E67" s="17" t="s">
        <v>156</v>
      </c>
      <c r="F67" s="19" t="s">
        <v>157</v>
      </c>
      <c r="G67" s="20">
        <v>106.5</v>
      </c>
      <c r="H67" s="21">
        <f t="shared" ref="H67:H74" si="7">G67*2/3*50%</f>
        <v>35.5</v>
      </c>
      <c r="I67" s="22">
        <v>82</v>
      </c>
      <c r="J67" s="21">
        <f t="shared" ref="J67:J74" si="8">I67*30%</f>
        <v>24.6</v>
      </c>
      <c r="K67" s="22">
        <v>83</v>
      </c>
      <c r="L67" s="21">
        <f t="shared" ref="L67:L74" si="9">K67*20%</f>
        <v>16.6</v>
      </c>
      <c r="M67" s="21">
        <f t="shared" ref="M67:M74" si="10">H67+J67+L67</f>
        <v>76.7</v>
      </c>
      <c r="N67" s="22">
        <v>2</v>
      </c>
      <c r="O67" s="22" t="s">
        <v>26</v>
      </c>
      <c r="P67" s="17"/>
    </row>
    <row r="68" ht="15" spans="1:16">
      <c r="A68" s="15">
        <v>10</v>
      </c>
      <c r="B68" s="16" t="s">
        <v>18</v>
      </c>
      <c r="C68" s="17" t="s">
        <v>155</v>
      </c>
      <c r="D68" s="18"/>
      <c r="E68" s="17" t="s">
        <v>158</v>
      </c>
      <c r="F68" s="19" t="s">
        <v>159</v>
      </c>
      <c r="G68" s="20">
        <v>106.5</v>
      </c>
      <c r="H68" s="21">
        <f t="shared" si="7"/>
        <v>35.5</v>
      </c>
      <c r="I68" s="22">
        <v>0</v>
      </c>
      <c r="J68" s="21">
        <f t="shared" si="8"/>
        <v>0</v>
      </c>
      <c r="K68" s="22">
        <v>0</v>
      </c>
      <c r="L68" s="21">
        <f t="shared" si="9"/>
        <v>0</v>
      </c>
      <c r="M68" s="21">
        <f t="shared" si="10"/>
        <v>35.5</v>
      </c>
      <c r="N68" s="22">
        <v>7</v>
      </c>
      <c r="O68" s="22"/>
      <c r="P68" s="17"/>
    </row>
    <row r="69" ht="15" spans="1:16">
      <c r="A69" s="15">
        <v>11</v>
      </c>
      <c r="B69" s="16" t="s">
        <v>18</v>
      </c>
      <c r="C69" s="17" t="s">
        <v>155</v>
      </c>
      <c r="D69" s="18"/>
      <c r="E69" s="17" t="s">
        <v>160</v>
      </c>
      <c r="F69" s="19" t="s">
        <v>161</v>
      </c>
      <c r="G69" s="20">
        <v>111</v>
      </c>
      <c r="H69" s="21">
        <f t="shared" si="7"/>
        <v>37</v>
      </c>
      <c r="I69" s="22">
        <v>79</v>
      </c>
      <c r="J69" s="21">
        <f t="shared" si="8"/>
        <v>23.7</v>
      </c>
      <c r="K69" s="22">
        <v>79</v>
      </c>
      <c r="L69" s="21">
        <f t="shared" si="9"/>
        <v>15.8</v>
      </c>
      <c r="M69" s="21">
        <f t="shared" si="10"/>
        <v>76.5</v>
      </c>
      <c r="N69" s="22">
        <v>3</v>
      </c>
      <c r="O69" s="22"/>
      <c r="P69" s="17"/>
    </row>
    <row r="70" ht="15" spans="1:16">
      <c r="A70" s="15">
        <v>12</v>
      </c>
      <c r="B70" s="16" t="s">
        <v>18</v>
      </c>
      <c r="C70" s="17" t="s">
        <v>155</v>
      </c>
      <c r="D70" s="18"/>
      <c r="E70" s="17" t="s">
        <v>162</v>
      </c>
      <c r="F70" s="19" t="s">
        <v>163</v>
      </c>
      <c r="G70" s="20">
        <v>106.5</v>
      </c>
      <c r="H70" s="21">
        <f t="shared" si="7"/>
        <v>35.5</v>
      </c>
      <c r="I70" s="22">
        <v>80</v>
      </c>
      <c r="J70" s="21">
        <f t="shared" si="8"/>
        <v>24</v>
      </c>
      <c r="K70" s="22">
        <v>78.4</v>
      </c>
      <c r="L70" s="21">
        <f t="shared" si="9"/>
        <v>15.68</v>
      </c>
      <c r="M70" s="21">
        <f t="shared" si="10"/>
        <v>75.18</v>
      </c>
      <c r="N70" s="22">
        <v>6</v>
      </c>
      <c r="O70" s="22"/>
      <c r="P70" s="17"/>
    </row>
    <row r="71" ht="15" spans="1:16">
      <c r="A71" s="15">
        <v>13</v>
      </c>
      <c r="B71" s="16" t="s">
        <v>18</v>
      </c>
      <c r="C71" s="17" t="s">
        <v>155</v>
      </c>
      <c r="D71" s="18"/>
      <c r="E71" s="17" t="s">
        <v>164</v>
      </c>
      <c r="F71" s="19" t="s">
        <v>165</v>
      </c>
      <c r="G71" s="20">
        <v>105</v>
      </c>
      <c r="H71" s="21">
        <f t="shared" si="7"/>
        <v>35</v>
      </c>
      <c r="I71" s="22">
        <v>0</v>
      </c>
      <c r="J71" s="21">
        <f t="shared" si="8"/>
        <v>0</v>
      </c>
      <c r="K71" s="22">
        <v>0</v>
      </c>
      <c r="L71" s="21">
        <f t="shared" si="9"/>
        <v>0</v>
      </c>
      <c r="M71" s="21">
        <f t="shared" si="10"/>
        <v>35</v>
      </c>
      <c r="N71" s="22">
        <v>8</v>
      </c>
      <c r="O71" s="22"/>
      <c r="P71" s="17"/>
    </row>
    <row r="72" ht="15" spans="1:16">
      <c r="A72" s="15">
        <v>14</v>
      </c>
      <c r="B72" s="16" t="s">
        <v>18</v>
      </c>
      <c r="C72" s="17" t="s">
        <v>155</v>
      </c>
      <c r="D72" s="18"/>
      <c r="E72" s="17" t="s">
        <v>166</v>
      </c>
      <c r="F72" s="19" t="s">
        <v>167</v>
      </c>
      <c r="G72" s="20">
        <v>108</v>
      </c>
      <c r="H72" s="21">
        <f t="shared" si="7"/>
        <v>36</v>
      </c>
      <c r="I72" s="22">
        <v>79.2</v>
      </c>
      <c r="J72" s="21">
        <f t="shared" si="8"/>
        <v>23.76</v>
      </c>
      <c r="K72" s="22">
        <v>80.6</v>
      </c>
      <c r="L72" s="21">
        <f t="shared" si="9"/>
        <v>16.12</v>
      </c>
      <c r="M72" s="21">
        <f t="shared" si="10"/>
        <v>75.88</v>
      </c>
      <c r="N72" s="22">
        <v>4</v>
      </c>
      <c r="O72" s="22"/>
      <c r="P72" s="17"/>
    </row>
    <row r="73" ht="15" spans="1:16">
      <c r="A73" s="15">
        <v>15</v>
      </c>
      <c r="B73" s="16" t="s">
        <v>18</v>
      </c>
      <c r="C73" s="17" t="s">
        <v>155</v>
      </c>
      <c r="D73" s="18"/>
      <c r="E73" s="17" t="s">
        <v>168</v>
      </c>
      <c r="F73" s="19" t="s">
        <v>169</v>
      </c>
      <c r="G73" s="20">
        <v>105</v>
      </c>
      <c r="H73" s="21">
        <f t="shared" si="7"/>
        <v>35</v>
      </c>
      <c r="I73" s="22">
        <v>81.8</v>
      </c>
      <c r="J73" s="21">
        <f t="shared" si="8"/>
        <v>24.54</v>
      </c>
      <c r="K73" s="22">
        <v>81.4</v>
      </c>
      <c r="L73" s="21">
        <f t="shared" si="9"/>
        <v>16.28</v>
      </c>
      <c r="M73" s="21">
        <f t="shared" si="10"/>
        <v>75.82</v>
      </c>
      <c r="N73" s="22">
        <v>5</v>
      </c>
      <c r="O73" s="22"/>
      <c r="P73" s="17"/>
    </row>
    <row r="74" ht="15" spans="1:16">
      <c r="A74" s="15">
        <v>16</v>
      </c>
      <c r="B74" s="16" t="s">
        <v>18</v>
      </c>
      <c r="C74" s="17" t="s">
        <v>155</v>
      </c>
      <c r="D74" s="18"/>
      <c r="E74" s="17" t="s">
        <v>170</v>
      </c>
      <c r="F74" s="19" t="s">
        <v>171</v>
      </c>
      <c r="G74" s="20">
        <v>105</v>
      </c>
      <c r="H74" s="21">
        <f t="shared" si="7"/>
        <v>35</v>
      </c>
      <c r="I74" s="22">
        <v>84</v>
      </c>
      <c r="J74" s="21">
        <f t="shared" si="8"/>
        <v>25.2</v>
      </c>
      <c r="K74" s="22">
        <v>83.2</v>
      </c>
      <c r="L74" s="21">
        <f t="shared" si="9"/>
        <v>16.64</v>
      </c>
      <c r="M74" s="21">
        <f t="shared" si="10"/>
        <v>76.84</v>
      </c>
      <c r="N74" s="22">
        <v>1</v>
      </c>
      <c r="O74" s="22" t="s">
        <v>26</v>
      </c>
      <c r="P74" s="17"/>
    </row>
    <row r="75" ht="15" spans="1:16">
      <c r="A75" s="15">
        <v>17</v>
      </c>
      <c r="B75" s="16" t="s">
        <v>60</v>
      </c>
      <c r="C75" s="17" t="s">
        <v>76</v>
      </c>
      <c r="D75" s="18">
        <v>2</v>
      </c>
      <c r="E75" s="17" t="s">
        <v>172</v>
      </c>
      <c r="F75" s="19" t="s">
        <v>173</v>
      </c>
      <c r="G75" s="22" t="s">
        <v>64</v>
      </c>
      <c r="H75" s="22" t="s">
        <v>64</v>
      </c>
      <c r="I75" s="22">
        <v>83.8</v>
      </c>
      <c r="J75" s="21">
        <f>I75*60%</f>
        <v>50.28</v>
      </c>
      <c r="K75" s="22">
        <v>81.2</v>
      </c>
      <c r="L75" s="21">
        <f>K75*40%</f>
        <v>32.48</v>
      </c>
      <c r="M75" s="21">
        <f>J75+L75</f>
        <v>82.76</v>
      </c>
      <c r="N75" s="22">
        <v>1</v>
      </c>
      <c r="O75" s="22" t="s">
        <v>26</v>
      </c>
      <c r="P75" s="19"/>
    </row>
    <row r="76" ht="15" spans="1:16">
      <c r="A76" s="15">
        <v>18</v>
      </c>
      <c r="B76" s="16" t="s">
        <v>60</v>
      </c>
      <c r="C76" s="17" t="s">
        <v>76</v>
      </c>
      <c r="D76" s="18"/>
      <c r="E76" s="17" t="s">
        <v>174</v>
      </c>
      <c r="F76" s="19" t="s">
        <v>175</v>
      </c>
      <c r="G76" s="22" t="s">
        <v>64</v>
      </c>
      <c r="H76" s="22" t="s">
        <v>64</v>
      </c>
      <c r="I76" s="22">
        <v>0</v>
      </c>
      <c r="J76" s="21">
        <f t="shared" ref="J76:J87" si="11">I76*60%</f>
        <v>0</v>
      </c>
      <c r="K76" s="22">
        <v>0</v>
      </c>
      <c r="L76" s="21">
        <f t="shared" ref="L76:L87" si="12">K76*40%</f>
        <v>0</v>
      </c>
      <c r="M76" s="21">
        <f t="shared" ref="M76:M87" si="13">J76+L76</f>
        <v>0</v>
      </c>
      <c r="N76" s="22"/>
      <c r="O76" s="22"/>
      <c r="P76" s="19"/>
    </row>
    <row r="77" ht="15" spans="1:16">
      <c r="A77" s="15">
        <v>19</v>
      </c>
      <c r="B77" s="16" t="s">
        <v>60</v>
      </c>
      <c r="C77" s="17" t="s">
        <v>76</v>
      </c>
      <c r="D77" s="18"/>
      <c r="E77" s="17" t="s">
        <v>176</v>
      </c>
      <c r="F77" s="19" t="s">
        <v>177</v>
      </c>
      <c r="G77" s="22" t="s">
        <v>64</v>
      </c>
      <c r="H77" s="22" t="s">
        <v>64</v>
      </c>
      <c r="I77" s="22">
        <v>77.4</v>
      </c>
      <c r="J77" s="21">
        <f t="shared" si="11"/>
        <v>46.44</v>
      </c>
      <c r="K77" s="22">
        <v>80</v>
      </c>
      <c r="L77" s="21">
        <f t="shared" si="12"/>
        <v>32</v>
      </c>
      <c r="M77" s="21">
        <f t="shared" si="13"/>
        <v>78.44</v>
      </c>
      <c r="N77" s="22">
        <v>9</v>
      </c>
      <c r="O77" s="22"/>
      <c r="P77" s="19"/>
    </row>
    <row r="78" ht="15" spans="1:16">
      <c r="A78" s="15">
        <v>20</v>
      </c>
      <c r="B78" s="16" t="s">
        <v>60</v>
      </c>
      <c r="C78" s="17" t="s">
        <v>76</v>
      </c>
      <c r="D78" s="18"/>
      <c r="E78" s="17" t="s">
        <v>178</v>
      </c>
      <c r="F78" s="19" t="s">
        <v>179</v>
      </c>
      <c r="G78" s="22" t="s">
        <v>64</v>
      </c>
      <c r="H78" s="22" t="s">
        <v>64</v>
      </c>
      <c r="I78" s="22">
        <v>79.8</v>
      </c>
      <c r="J78" s="21">
        <f t="shared" si="11"/>
        <v>47.88</v>
      </c>
      <c r="K78" s="22">
        <v>78.6</v>
      </c>
      <c r="L78" s="21">
        <f t="shared" si="12"/>
        <v>31.44</v>
      </c>
      <c r="M78" s="21">
        <f t="shared" si="13"/>
        <v>79.32</v>
      </c>
      <c r="N78" s="22">
        <v>6</v>
      </c>
      <c r="O78" s="22"/>
      <c r="P78" s="19"/>
    </row>
    <row r="79" ht="15" spans="1:16">
      <c r="A79" s="15">
        <v>21</v>
      </c>
      <c r="B79" s="16" t="s">
        <v>60</v>
      </c>
      <c r="C79" s="17" t="s">
        <v>76</v>
      </c>
      <c r="D79" s="18"/>
      <c r="E79" s="17" t="s">
        <v>180</v>
      </c>
      <c r="F79" s="19" t="s">
        <v>181</v>
      </c>
      <c r="G79" s="22" t="s">
        <v>64</v>
      </c>
      <c r="H79" s="22" t="s">
        <v>64</v>
      </c>
      <c r="I79" s="22">
        <v>80.4</v>
      </c>
      <c r="J79" s="21">
        <f t="shared" si="11"/>
        <v>48.24</v>
      </c>
      <c r="K79" s="22">
        <v>83.4</v>
      </c>
      <c r="L79" s="21">
        <f t="shared" si="12"/>
        <v>33.36</v>
      </c>
      <c r="M79" s="21">
        <f t="shared" si="13"/>
        <v>81.6</v>
      </c>
      <c r="N79" s="22">
        <v>3</v>
      </c>
      <c r="O79" s="22"/>
      <c r="P79" s="19"/>
    </row>
    <row r="80" ht="15" spans="1:16">
      <c r="A80" s="15">
        <v>22</v>
      </c>
      <c r="B80" s="16" t="s">
        <v>60</v>
      </c>
      <c r="C80" s="17" t="s">
        <v>76</v>
      </c>
      <c r="D80" s="18"/>
      <c r="E80" s="17" t="s">
        <v>182</v>
      </c>
      <c r="F80" s="19" t="s">
        <v>183</v>
      </c>
      <c r="G80" s="22" t="s">
        <v>64</v>
      </c>
      <c r="H80" s="22" t="s">
        <v>64</v>
      </c>
      <c r="I80" s="22">
        <v>82</v>
      </c>
      <c r="J80" s="21">
        <f t="shared" si="11"/>
        <v>49.2</v>
      </c>
      <c r="K80" s="22">
        <v>80.4</v>
      </c>
      <c r="L80" s="21">
        <f t="shared" si="12"/>
        <v>32.16</v>
      </c>
      <c r="M80" s="21">
        <f t="shared" si="13"/>
        <v>81.36</v>
      </c>
      <c r="N80" s="22">
        <v>4</v>
      </c>
      <c r="O80" s="22"/>
      <c r="P80" s="19"/>
    </row>
    <row r="81" ht="15" spans="1:16">
      <c r="A81" s="15">
        <v>23</v>
      </c>
      <c r="B81" s="16" t="s">
        <v>60</v>
      </c>
      <c r="C81" s="17" t="s">
        <v>76</v>
      </c>
      <c r="D81" s="18"/>
      <c r="E81" s="17" t="s">
        <v>184</v>
      </c>
      <c r="F81" s="19" t="s">
        <v>185</v>
      </c>
      <c r="G81" s="22" t="s">
        <v>64</v>
      </c>
      <c r="H81" s="22" t="s">
        <v>64</v>
      </c>
      <c r="I81" s="22">
        <v>78.4</v>
      </c>
      <c r="J81" s="21">
        <f t="shared" si="11"/>
        <v>47.04</v>
      </c>
      <c r="K81" s="22">
        <v>79.8</v>
      </c>
      <c r="L81" s="21">
        <f t="shared" si="12"/>
        <v>31.92</v>
      </c>
      <c r="M81" s="21">
        <f t="shared" si="13"/>
        <v>78.96</v>
      </c>
      <c r="N81" s="22">
        <v>8</v>
      </c>
      <c r="O81" s="22"/>
      <c r="P81" s="19"/>
    </row>
    <row r="82" ht="15" spans="1:16">
      <c r="A82" s="15">
        <v>24</v>
      </c>
      <c r="B82" s="16" t="s">
        <v>60</v>
      </c>
      <c r="C82" s="17" t="s">
        <v>76</v>
      </c>
      <c r="D82" s="18"/>
      <c r="E82" s="17" t="s">
        <v>186</v>
      </c>
      <c r="F82" s="19" t="s">
        <v>187</v>
      </c>
      <c r="G82" s="22" t="s">
        <v>64</v>
      </c>
      <c r="H82" s="22" t="s">
        <v>64</v>
      </c>
      <c r="I82" s="22">
        <v>79.8</v>
      </c>
      <c r="J82" s="21">
        <f t="shared" si="11"/>
        <v>47.88</v>
      </c>
      <c r="K82" s="22">
        <v>78.2</v>
      </c>
      <c r="L82" s="21">
        <f t="shared" si="12"/>
        <v>31.28</v>
      </c>
      <c r="M82" s="21">
        <f t="shared" si="13"/>
        <v>79.16</v>
      </c>
      <c r="N82" s="22">
        <v>7</v>
      </c>
      <c r="O82" s="22"/>
      <c r="P82" s="19"/>
    </row>
    <row r="83" ht="15" spans="1:16">
      <c r="A83" s="15">
        <v>25</v>
      </c>
      <c r="B83" s="16" t="s">
        <v>60</v>
      </c>
      <c r="C83" s="17" t="s">
        <v>76</v>
      </c>
      <c r="D83" s="18"/>
      <c r="E83" s="17" t="s">
        <v>188</v>
      </c>
      <c r="F83" s="19" t="s">
        <v>189</v>
      </c>
      <c r="G83" s="22" t="s">
        <v>64</v>
      </c>
      <c r="H83" s="22" t="s">
        <v>64</v>
      </c>
      <c r="I83" s="22">
        <v>79.4</v>
      </c>
      <c r="J83" s="21">
        <f t="shared" si="11"/>
        <v>47.64</v>
      </c>
      <c r="K83" s="22">
        <v>82.6</v>
      </c>
      <c r="L83" s="21">
        <f t="shared" si="12"/>
        <v>33.04</v>
      </c>
      <c r="M83" s="21">
        <f t="shared" si="13"/>
        <v>80.68</v>
      </c>
      <c r="N83" s="22">
        <v>5</v>
      </c>
      <c r="O83" s="22"/>
      <c r="P83" s="19"/>
    </row>
    <row r="84" ht="15" spans="1:16">
      <c r="A84" s="15">
        <v>26</v>
      </c>
      <c r="B84" s="16" t="s">
        <v>60</v>
      </c>
      <c r="C84" s="17" t="s">
        <v>76</v>
      </c>
      <c r="D84" s="18"/>
      <c r="E84" s="17" t="s">
        <v>190</v>
      </c>
      <c r="F84" s="19" t="s">
        <v>191</v>
      </c>
      <c r="G84" s="22" t="s">
        <v>64</v>
      </c>
      <c r="H84" s="22" t="s">
        <v>64</v>
      </c>
      <c r="I84" s="22">
        <v>82.8</v>
      </c>
      <c r="J84" s="21">
        <f t="shared" si="11"/>
        <v>49.68</v>
      </c>
      <c r="K84" s="22">
        <v>79.8</v>
      </c>
      <c r="L84" s="21">
        <f t="shared" si="12"/>
        <v>31.92</v>
      </c>
      <c r="M84" s="21">
        <f t="shared" si="13"/>
        <v>81.6</v>
      </c>
      <c r="N84" s="22">
        <v>2</v>
      </c>
      <c r="O84" s="22" t="s">
        <v>26</v>
      </c>
      <c r="P84" s="19" t="s">
        <v>192</v>
      </c>
    </row>
    <row r="85" ht="15" spans="1:16">
      <c r="A85" s="15">
        <v>27</v>
      </c>
      <c r="B85" s="16" t="s">
        <v>18</v>
      </c>
      <c r="C85" s="17" t="s">
        <v>76</v>
      </c>
      <c r="D85" s="18">
        <v>1</v>
      </c>
      <c r="E85" s="17" t="s">
        <v>193</v>
      </c>
      <c r="F85" s="19" t="s">
        <v>194</v>
      </c>
      <c r="G85" s="22" t="s">
        <v>64</v>
      </c>
      <c r="H85" s="22" t="s">
        <v>64</v>
      </c>
      <c r="I85" s="22">
        <v>84.8</v>
      </c>
      <c r="J85" s="21">
        <f t="shared" si="11"/>
        <v>50.88</v>
      </c>
      <c r="K85" s="22">
        <v>84.2</v>
      </c>
      <c r="L85" s="21">
        <f t="shared" si="12"/>
        <v>33.68</v>
      </c>
      <c r="M85" s="21">
        <f t="shared" si="13"/>
        <v>84.56</v>
      </c>
      <c r="N85" s="22">
        <v>1</v>
      </c>
      <c r="O85" s="22" t="s">
        <v>26</v>
      </c>
      <c r="P85" s="19"/>
    </row>
    <row r="86" ht="15" spans="1:16">
      <c r="A86" s="15">
        <v>28</v>
      </c>
      <c r="B86" s="16" t="s">
        <v>18</v>
      </c>
      <c r="C86" s="17" t="s">
        <v>76</v>
      </c>
      <c r="D86" s="18"/>
      <c r="E86" s="17" t="s">
        <v>195</v>
      </c>
      <c r="F86" s="19" t="s">
        <v>196</v>
      </c>
      <c r="G86" s="22" t="s">
        <v>64</v>
      </c>
      <c r="H86" s="22" t="s">
        <v>64</v>
      </c>
      <c r="I86" s="22">
        <v>81.2</v>
      </c>
      <c r="J86" s="21">
        <f t="shared" si="11"/>
        <v>48.72</v>
      </c>
      <c r="K86" s="22">
        <v>80</v>
      </c>
      <c r="L86" s="21">
        <f t="shared" si="12"/>
        <v>32</v>
      </c>
      <c r="M86" s="21">
        <f t="shared" si="13"/>
        <v>80.72</v>
      </c>
      <c r="N86" s="22">
        <v>3</v>
      </c>
      <c r="O86" s="22"/>
      <c r="P86" s="19"/>
    </row>
    <row r="87" ht="15" spans="1:16">
      <c r="A87" s="15">
        <v>29</v>
      </c>
      <c r="B87" s="16" t="s">
        <v>18</v>
      </c>
      <c r="C87" s="17" t="s">
        <v>76</v>
      </c>
      <c r="D87" s="18"/>
      <c r="E87" s="17" t="s">
        <v>197</v>
      </c>
      <c r="F87" s="19" t="s">
        <v>198</v>
      </c>
      <c r="G87" s="22" t="s">
        <v>64</v>
      </c>
      <c r="H87" s="22" t="s">
        <v>64</v>
      </c>
      <c r="I87" s="22">
        <v>82.6</v>
      </c>
      <c r="J87" s="21">
        <f t="shared" si="11"/>
        <v>49.56</v>
      </c>
      <c r="K87" s="22">
        <v>82</v>
      </c>
      <c r="L87" s="21">
        <f t="shared" si="12"/>
        <v>32.8</v>
      </c>
      <c r="M87" s="21">
        <f t="shared" si="13"/>
        <v>82.36</v>
      </c>
      <c r="N87" s="22">
        <v>2</v>
      </c>
      <c r="O87" s="22"/>
      <c r="P87" s="19"/>
    </row>
    <row r="88" ht="15" spans="1:16">
      <c r="A88" s="15">
        <v>1</v>
      </c>
      <c r="B88" s="16" t="s">
        <v>18</v>
      </c>
      <c r="C88" s="17" t="s">
        <v>199</v>
      </c>
      <c r="D88" s="18">
        <v>1</v>
      </c>
      <c r="E88" s="17" t="s">
        <v>200</v>
      </c>
      <c r="F88" s="19" t="s">
        <v>201</v>
      </c>
      <c r="G88" s="20">
        <v>118.5</v>
      </c>
      <c r="H88" s="21">
        <f t="shared" ref="H88:H97" si="14">G88*2/3*50%</f>
        <v>39.5</v>
      </c>
      <c r="I88" s="22">
        <v>80.8</v>
      </c>
      <c r="J88" s="21">
        <f t="shared" ref="J88:J97" si="15">I88*30%</f>
        <v>24.24</v>
      </c>
      <c r="K88" s="22">
        <v>81.2</v>
      </c>
      <c r="L88" s="21">
        <f t="shared" ref="L88:L97" si="16">K88*20%</f>
        <v>16.24</v>
      </c>
      <c r="M88" s="21">
        <f t="shared" ref="M88:M97" si="17">H88+J88+L88</f>
        <v>79.98</v>
      </c>
      <c r="N88" s="22">
        <v>1</v>
      </c>
      <c r="O88" s="22" t="s">
        <v>26</v>
      </c>
      <c r="P88" s="17"/>
    </row>
    <row r="89" ht="15" spans="1:16">
      <c r="A89" s="15">
        <v>2</v>
      </c>
      <c r="B89" s="16" t="s">
        <v>18</v>
      </c>
      <c r="C89" s="17" t="s">
        <v>199</v>
      </c>
      <c r="D89" s="18"/>
      <c r="E89" s="17" t="s">
        <v>202</v>
      </c>
      <c r="F89" s="19" t="s">
        <v>203</v>
      </c>
      <c r="G89" s="20">
        <v>105</v>
      </c>
      <c r="H89" s="21">
        <f t="shared" si="14"/>
        <v>35</v>
      </c>
      <c r="I89" s="22">
        <v>0</v>
      </c>
      <c r="J89" s="21">
        <f t="shared" si="15"/>
        <v>0</v>
      </c>
      <c r="K89" s="22">
        <v>0</v>
      </c>
      <c r="L89" s="21">
        <f t="shared" si="16"/>
        <v>0</v>
      </c>
      <c r="M89" s="21">
        <f t="shared" si="17"/>
        <v>35</v>
      </c>
      <c r="N89" s="22">
        <v>4</v>
      </c>
      <c r="O89" s="22"/>
      <c r="P89" s="22" t="s">
        <v>65</v>
      </c>
    </row>
    <row r="90" ht="15" spans="1:16">
      <c r="A90" s="15">
        <v>3</v>
      </c>
      <c r="B90" s="16" t="s">
        <v>18</v>
      </c>
      <c r="C90" s="17" t="s">
        <v>199</v>
      </c>
      <c r="D90" s="18"/>
      <c r="E90" s="17" t="s">
        <v>204</v>
      </c>
      <c r="F90" s="19" t="s">
        <v>205</v>
      </c>
      <c r="G90" s="20">
        <v>111</v>
      </c>
      <c r="H90" s="21">
        <f t="shared" si="14"/>
        <v>37</v>
      </c>
      <c r="I90" s="22">
        <v>72</v>
      </c>
      <c r="J90" s="21">
        <f t="shared" si="15"/>
        <v>21.6</v>
      </c>
      <c r="K90" s="22">
        <v>77.8</v>
      </c>
      <c r="L90" s="21">
        <f t="shared" si="16"/>
        <v>15.56</v>
      </c>
      <c r="M90" s="21">
        <f t="shared" si="17"/>
        <v>74.16</v>
      </c>
      <c r="N90" s="22">
        <v>2</v>
      </c>
      <c r="O90" s="22"/>
      <c r="P90" s="17"/>
    </row>
    <row r="91" ht="15" spans="1:16">
      <c r="A91" s="15">
        <v>4</v>
      </c>
      <c r="B91" s="16" t="s">
        <v>18</v>
      </c>
      <c r="C91" s="17" t="s">
        <v>199</v>
      </c>
      <c r="D91" s="18"/>
      <c r="E91" s="17" t="s">
        <v>206</v>
      </c>
      <c r="F91" s="19" t="s">
        <v>207</v>
      </c>
      <c r="G91" s="20">
        <v>105</v>
      </c>
      <c r="H91" s="21">
        <f t="shared" si="14"/>
        <v>35</v>
      </c>
      <c r="I91" s="22">
        <v>73.8</v>
      </c>
      <c r="J91" s="21">
        <f t="shared" si="15"/>
        <v>22.14</v>
      </c>
      <c r="K91" s="22">
        <v>75</v>
      </c>
      <c r="L91" s="21">
        <f t="shared" si="16"/>
        <v>15</v>
      </c>
      <c r="M91" s="21">
        <f t="shared" si="17"/>
        <v>72.14</v>
      </c>
      <c r="N91" s="22">
        <v>3</v>
      </c>
      <c r="O91" s="22"/>
      <c r="P91" s="17"/>
    </row>
    <row r="92" ht="15" spans="1:16">
      <c r="A92" s="15">
        <v>5</v>
      </c>
      <c r="B92" s="16" t="s">
        <v>27</v>
      </c>
      <c r="C92" s="17" t="s">
        <v>199</v>
      </c>
      <c r="D92" s="18">
        <v>1</v>
      </c>
      <c r="E92" s="17" t="s">
        <v>208</v>
      </c>
      <c r="F92" s="19" t="s">
        <v>209</v>
      </c>
      <c r="G92" s="20">
        <v>112.5</v>
      </c>
      <c r="H92" s="21">
        <f t="shared" si="14"/>
        <v>37.5</v>
      </c>
      <c r="I92" s="22">
        <v>77.4</v>
      </c>
      <c r="J92" s="21">
        <f t="shared" si="15"/>
        <v>23.22</v>
      </c>
      <c r="K92" s="22">
        <v>78.8</v>
      </c>
      <c r="L92" s="21">
        <f t="shared" si="16"/>
        <v>15.76</v>
      </c>
      <c r="M92" s="21">
        <f t="shared" si="17"/>
        <v>76.48</v>
      </c>
      <c r="N92" s="22">
        <v>1</v>
      </c>
      <c r="O92" s="22" t="s">
        <v>26</v>
      </c>
      <c r="P92" s="17"/>
    </row>
    <row r="93" ht="15" spans="1:16">
      <c r="A93" s="15">
        <v>6</v>
      </c>
      <c r="B93" s="16" t="s">
        <v>27</v>
      </c>
      <c r="C93" s="17" t="s">
        <v>199</v>
      </c>
      <c r="D93" s="18"/>
      <c r="E93" s="17" t="s">
        <v>210</v>
      </c>
      <c r="F93" s="19" t="s">
        <v>211</v>
      </c>
      <c r="G93" s="20">
        <v>114</v>
      </c>
      <c r="H93" s="21">
        <f t="shared" si="14"/>
        <v>38</v>
      </c>
      <c r="I93" s="22">
        <v>75</v>
      </c>
      <c r="J93" s="21">
        <f t="shared" si="15"/>
        <v>22.5</v>
      </c>
      <c r="K93" s="22">
        <v>78.2</v>
      </c>
      <c r="L93" s="21">
        <f t="shared" si="16"/>
        <v>15.64</v>
      </c>
      <c r="M93" s="21">
        <f t="shared" si="17"/>
        <v>76.14</v>
      </c>
      <c r="N93" s="22">
        <v>2</v>
      </c>
      <c r="O93" s="22"/>
      <c r="P93" s="17"/>
    </row>
    <row r="94" ht="15" spans="1:16">
      <c r="A94" s="15">
        <v>7</v>
      </c>
      <c r="B94" s="16" t="s">
        <v>27</v>
      </c>
      <c r="C94" s="17" t="s">
        <v>199</v>
      </c>
      <c r="D94" s="18"/>
      <c r="E94" s="17" t="s">
        <v>212</v>
      </c>
      <c r="F94" s="19" t="s">
        <v>213</v>
      </c>
      <c r="G94" s="20">
        <v>114</v>
      </c>
      <c r="H94" s="21">
        <f t="shared" si="14"/>
        <v>38</v>
      </c>
      <c r="I94" s="22">
        <v>0</v>
      </c>
      <c r="J94" s="21">
        <f t="shared" si="15"/>
        <v>0</v>
      </c>
      <c r="K94" s="22">
        <v>0</v>
      </c>
      <c r="L94" s="21">
        <f t="shared" si="16"/>
        <v>0</v>
      </c>
      <c r="M94" s="21">
        <f t="shared" si="17"/>
        <v>38</v>
      </c>
      <c r="N94" s="22">
        <v>3</v>
      </c>
      <c r="O94" s="22"/>
      <c r="P94" s="22" t="s">
        <v>65</v>
      </c>
    </row>
    <row r="95" ht="15" spans="1:16">
      <c r="A95" s="15">
        <v>8</v>
      </c>
      <c r="B95" s="16" t="s">
        <v>27</v>
      </c>
      <c r="C95" s="17" t="s">
        <v>214</v>
      </c>
      <c r="D95" s="18">
        <v>1</v>
      </c>
      <c r="E95" s="17" t="s">
        <v>215</v>
      </c>
      <c r="F95" s="19" t="s">
        <v>216</v>
      </c>
      <c r="G95" s="20">
        <v>111</v>
      </c>
      <c r="H95" s="21">
        <f t="shared" si="14"/>
        <v>37</v>
      </c>
      <c r="I95" s="22">
        <v>0</v>
      </c>
      <c r="J95" s="21">
        <f t="shared" si="15"/>
        <v>0</v>
      </c>
      <c r="K95" s="22">
        <v>0</v>
      </c>
      <c r="L95" s="21">
        <f t="shared" si="16"/>
        <v>0</v>
      </c>
      <c r="M95" s="21">
        <f t="shared" si="17"/>
        <v>37</v>
      </c>
      <c r="N95" s="22">
        <v>3</v>
      </c>
      <c r="O95" s="22"/>
      <c r="P95" s="22" t="s">
        <v>65</v>
      </c>
    </row>
    <row r="96" ht="15" spans="1:16">
      <c r="A96" s="15">
        <v>9</v>
      </c>
      <c r="B96" s="16" t="s">
        <v>27</v>
      </c>
      <c r="C96" s="17" t="s">
        <v>214</v>
      </c>
      <c r="D96" s="18"/>
      <c r="E96" s="17" t="s">
        <v>217</v>
      </c>
      <c r="F96" s="19" t="s">
        <v>218</v>
      </c>
      <c r="G96" s="20">
        <v>114</v>
      </c>
      <c r="H96" s="21">
        <f t="shared" si="14"/>
        <v>38</v>
      </c>
      <c r="I96" s="22">
        <v>0</v>
      </c>
      <c r="J96" s="21">
        <f t="shared" si="15"/>
        <v>0</v>
      </c>
      <c r="K96" s="22">
        <v>0</v>
      </c>
      <c r="L96" s="21">
        <f t="shared" si="16"/>
        <v>0</v>
      </c>
      <c r="M96" s="21">
        <f t="shared" si="17"/>
        <v>38</v>
      </c>
      <c r="N96" s="22">
        <v>2</v>
      </c>
      <c r="O96" s="22"/>
      <c r="P96" s="22" t="s">
        <v>65</v>
      </c>
    </row>
    <row r="97" ht="15" spans="1:16">
      <c r="A97" s="15">
        <v>10</v>
      </c>
      <c r="B97" s="16" t="s">
        <v>27</v>
      </c>
      <c r="C97" s="17" t="s">
        <v>214</v>
      </c>
      <c r="D97" s="18"/>
      <c r="E97" s="17" t="s">
        <v>219</v>
      </c>
      <c r="F97" s="19" t="s">
        <v>220</v>
      </c>
      <c r="G97" s="20">
        <v>121.5</v>
      </c>
      <c r="H97" s="21">
        <f t="shared" si="14"/>
        <v>40.5</v>
      </c>
      <c r="I97" s="22">
        <v>82.2</v>
      </c>
      <c r="J97" s="21">
        <f t="shared" si="15"/>
        <v>24.66</v>
      </c>
      <c r="K97" s="22">
        <v>82</v>
      </c>
      <c r="L97" s="21">
        <f t="shared" si="16"/>
        <v>16.4</v>
      </c>
      <c r="M97" s="21">
        <f t="shared" si="17"/>
        <v>81.56</v>
      </c>
      <c r="N97" s="22">
        <v>1</v>
      </c>
      <c r="O97" s="22" t="s">
        <v>26</v>
      </c>
      <c r="P97" s="17"/>
    </row>
    <row r="98" ht="15" spans="1:16">
      <c r="A98" s="15">
        <v>11</v>
      </c>
      <c r="B98" s="16" t="s">
        <v>27</v>
      </c>
      <c r="C98" s="17" t="s">
        <v>221</v>
      </c>
      <c r="D98" s="18">
        <v>1</v>
      </c>
      <c r="E98" s="17" t="s">
        <v>222</v>
      </c>
      <c r="F98" s="19" t="s">
        <v>223</v>
      </c>
      <c r="G98" s="22" t="s">
        <v>64</v>
      </c>
      <c r="H98" s="22" t="s">
        <v>64</v>
      </c>
      <c r="I98" s="22">
        <v>78.8</v>
      </c>
      <c r="J98" s="21">
        <f>I98*60%</f>
        <v>47.28</v>
      </c>
      <c r="K98" s="22">
        <v>79.4</v>
      </c>
      <c r="L98" s="21">
        <f>K98*40%</f>
        <v>31.76</v>
      </c>
      <c r="M98" s="21">
        <f>J98+L98</f>
        <v>79.04</v>
      </c>
      <c r="N98" s="22">
        <v>1</v>
      </c>
      <c r="O98" s="22" t="s">
        <v>26</v>
      </c>
      <c r="P98" s="22"/>
    </row>
    <row r="99" ht="15" spans="1:16">
      <c r="A99" s="15">
        <v>12</v>
      </c>
      <c r="B99" s="16" t="s">
        <v>27</v>
      </c>
      <c r="C99" s="17" t="s">
        <v>221</v>
      </c>
      <c r="D99" s="18"/>
      <c r="E99" s="17" t="s">
        <v>224</v>
      </c>
      <c r="F99" s="19" t="s">
        <v>225</v>
      </c>
      <c r="G99" s="22" t="s">
        <v>64</v>
      </c>
      <c r="H99" s="22" t="s">
        <v>64</v>
      </c>
      <c r="I99" s="22">
        <v>75.8</v>
      </c>
      <c r="J99" s="21">
        <f t="shared" ref="J99:J132" si="18">I99*60%</f>
        <v>45.48</v>
      </c>
      <c r="K99" s="22">
        <v>77.6</v>
      </c>
      <c r="L99" s="21">
        <f t="shared" ref="L99:L132" si="19">K99*40%</f>
        <v>31.04</v>
      </c>
      <c r="M99" s="21">
        <f t="shared" ref="M99:M132" si="20">J99+L99</f>
        <v>76.52</v>
      </c>
      <c r="N99" s="22">
        <v>3</v>
      </c>
      <c r="O99" s="22"/>
      <c r="P99" s="22"/>
    </row>
    <row r="100" ht="15" spans="1:16">
      <c r="A100" s="15">
        <v>13</v>
      </c>
      <c r="B100" s="16" t="s">
        <v>27</v>
      </c>
      <c r="C100" s="17" t="s">
        <v>221</v>
      </c>
      <c r="D100" s="18"/>
      <c r="E100" s="17" t="s">
        <v>226</v>
      </c>
      <c r="F100" s="19" t="s">
        <v>227</v>
      </c>
      <c r="G100" s="22" t="s">
        <v>64</v>
      </c>
      <c r="H100" s="22" t="s">
        <v>64</v>
      </c>
      <c r="I100" s="22">
        <v>77.2</v>
      </c>
      <c r="J100" s="21">
        <f t="shared" si="18"/>
        <v>46.32</v>
      </c>
      <c r="K100" s="22">
        <v>75.4</v>
      </c>
      <c r="L100" s="21">
        <f t="shared" si="19"/>
        <v>30.16</v>
      </c>
      <c r="M100" s="21">
        <f t="shared" si="20"/>
        <v>76.48</v>
      </c>
      <c r="N100" s="22">
        <v>4</v>
      </c>
      <c r="O100" s="22"/>
      <c r="P100" s="22"/>
    </row>
    <row r="101" ht="15" spans="1:16">
      <c r="A101" s="15">
        <v>14</v>
      </c>
      <c r="B101" s="16" t="s">
        <v>27</v>
      </c>
      <c r="C101" s="17" t="s">
        <v>221</v>
      </c>
      <c r="D101" s="18"/>
      <c r="E101" s="17" t="s">
        <v>228</v>
      </c>
      <c r="F101" s="19" t="s">
        <v>229</v>
      </c>
      <c r="G101" s="22" t="s">
        <v>64</v>
      </c>
      <c r="H101" s="22" t="s">
        <v>64</v>
      </c>
      <c r="I101" s="22">
        <v>75.6</v>
      </c>
      <c r="J101" s="21">
        <f t="shared" si="18"/>
        <v>45.36</v>
      </c>
      <c r="K101" s="22">
        <v>77.8</v>
      </c>
      <c r="L101" s="21">
        <f t="shared" si="19"/>
        <v>31.12</v>
      </c>
      <c r="M101" s="21">
        <f t="shared" si="20"/>
        <v>76.48</v>
      </c>
      <c r="N101" s="22">
        <v>4</v>
      </c>
      <c r="O101" s="22"/>
      <c r="P101" s="22"/>
    </row>
    <row r="102" ht="15" spans="1:16">
      <c r="A102" s="15">
        <v>15</v>
      </c>
      <c r="B102" s="16" t="s">
        <v>27</v>
      </c>
      <c r="C102" s="17" t="s">
        <v>221</v>
      </c>
      <c r="D102" s="18"/>
      <c r="E102" s="17" t="s">
        <v>230</v>
      </c>
      <c r="F102" s="19" t="s">
        <v>231</v>
      </c>
      <c r="G102" s="22" t="s">
        <v>64</v>
      </c>
      <c r="H102" s="22" t="s">
        <v>64</v>
      </c>
      <c r="I102" s="22">
        <v>0</v>
      </c>
      <c r="J102" s="21">
        <f t="shared" si="18"/>
        <v>0</v>
      </c>
      <c r="K102" s="22">
        <v>0</v>
      </c>
      <c r="L102" s="21">
        <f t="shared" si="19"/>
        <v>0</v>
      </c>
      <c r="M102" s="21">
        <f t="shared" si="20"/>
        <v>0</v>
      </c>
      <c r="N102" s="22"/>
      <c r="O102" s="22"/>
      <c r="P102" s="22" t="s">
        <v>65</v>
      </c>
    </row>
    <row r="103" ht="15" spans="1:16">
      <c r="A103" s="15">
        <v>16</v>
      </c>
      <c r="B103" s="16" t="s">
        <v>27</v>
      </c>
      <c r="C103" s="17" t="s">
        <v>221</v>
      </c>
      <c r="D103" s="18"/>
      <c r="E103" s="17" t="s">
        <v>232</v>
      </c>
      <c r="F103" s="19" t="s">
        <v>233</v>
      </c>
      <c r="G103" s="22" t="s">
        <v>64</v>
      </c>
      <c r="H103" s="22" t="s">
        <v>64</v>
      </c>
      <c r="I103" s="22">
        <v>77.4</v>
      </c>
      <c r="J103" s="21">
        <f t="shared" si="18"/>
        <v>46.44</v>
      </c>
      <c r="K103" s="22">
        <v>78.8</v>
      </c>
      <c r="L103" s="21">
        <f t="shared" si="19"/>
        <v>31.52</v>
      </c>
      <c r="M103" s="21">
        <f t="shared" si="20"/>
        <v>77.96</v>
      </c>
      <c r="N103" s="22">
        <v>2</v>
      </c>
      <c r="O103" s="22"/>
      <c r="P103" s="22"/>
    </row>
    <row r="104" ht="15" spans="1:16">
      <c r="A104" s="15">
        <v>17</v>
      </c>
      <c r="B104" s="16" t="s">
        <v>27</v>
      </c>
      <c r="C104" s="17" t="s">
        <v>234</v>
      </c>
      <c r="D104" s="18">
        <v>1</v>
      </c>
      <c r="E104" s="17" t="s">
        <v>235</v>
      </c>
      <c r="F104" s="19" t="s">
        <v>236</v>
      </c>
      <c r="G104" s="22" t="s">
        <v>64</v>
      </c>
      <c r="H104" s="22" t="s">
        <v>64</v>
      </c>
      <c r="I104" s="22">
        <v>0</v>
      </c>
      <c r="J104" s="21">
        <f t="shared" si="18"/>
        <v>0</v>
      </c>
      <c r="K104" s="22">
        <v>0</v>
      </c>
      <c r="L104" s="21">
        <f t="shared" si="19"/>
        <v>0</v>
      </c>
      <c r="M104" s="21">
        <f t="shared" si="20"/>
        <v>0</v>
      </c>
      <c r="N104" s="22"/>
      <c r="O104" s="22"/>
      <c r="P104" s="22" t="s">
        <v>65</v>
      </c>
    </row>
    <row r="105" ht="15" spans="1:16">
      <c r="A105" s="15">
        <v>18</v>
      </c>
      <c r="B105" s="16" t="s">
        <v>27</v>
      </c>
      <c r="C105" s="17" t="s">
        <v>234</v>
      </c>
      <c r="D105" s="18"/>
      <c r="E105" s="17" t="s">
        <v>237</v>
      </c>
      <c r="F105" s="19" t="s">
        <v>238</v>
      </c>
      <c r="G105" s="22" t="s">
        <v>64</v>
      </c>
      <c r="H105" s="22" t="s">
        <v>64</v>
      </c>
      <c r="I105" s="22">
        <v>0</v>
      </c>
      <c r="J105" s="21">
        <f t="shared" si="18"/>
        <v>0</v>
      </c>
      <c r="K105" s="22">
        <v>0</v>
      </c>
      <c r="L105" s="21">
        <f t="shared" si="19"/>
        <v>0</v>
      </c>
      <c r="M105" s="21">
        <f t="shared" si="20"/>
        <v>0</v>
      </c>
      <c r="N105" s="22"/>
      <c r="O105" s="22"/>
      <c r="P105" s="22" t="s">
        <v>65</v>
      </c>
    </row>
    <row r="106" ht="15" spans="1:16">
      <c r="A106" s="15">
        <v>19</v>
      </c>
      <c r="B106" s="16" t="s">
        <v>27</v>
      </c>
      <c r="C106" s="17" t="s">
        <v>234</v>
      </c>
      <c r="D106" s="18"/>
      <c r="E106" s="17" t="s">
        <v>239</v>
      </c>
      <c r="F106" s="19" t="s">
        <v>240</v>
      </c>
      <c r="G106" s="22" t="s">
        <v>64</v>
      </c>
      <c r="H106" s="22" t="s">
        <v>64</v>
      </c>
      <c r="I106" s="22">
        <v>0</v>
      </c>
      <c r="J106" s="21">
        <f t="shared" si="18"/>
        <v>0</v>
      </c>
      <c r="K106" s="22">
        <v>0</v>
      </c>
      <c r="L106" s="21">
        <f t="shared" si="19"/>
        <v>0</v>
      </c>
      <c r="M106" s="21">
        <f t="shared" si="20"/>
        <v>0</v>
      </c>
      <c r="N106" s="22"/>
      <c r="O106" s="22"/>
      <c r="P106" s="22" t="s">
        <v>65</v>
      </c>
    </row>
    <row r="107" ht="15" spans="1:16">
      <c r="A107" s="15">
        <v>20</v>
      </c>
      <c r="B107" s="16" t="s">
        <v>27</v>
      </c>
      <c r="C107" s="17" t="s">
        <v>234</v>
      </c>
      <c r="D107" s="18"/>
      <c r="E107" s="17" t="s">
        <v>241</v>
      </c>
      <c r="F107" s="19" t="s">
        <v>242</v>
      </c>
      <c r="G107" s="22" t="s">
        <v>64</v>
      </c>
      <c r="H107" s="22" t="s">
        <v>64</v>
      </c>
      <c r="I107" s="22">
        <v>0</v>
      </c>
      <c r="J107" s="21">
        <f t="shared" si="18"/>
        <v>0</v>
      </c>
      <c r="K107" s="22">
        <v>0</v>
      </c>
      <c r="L107" s="21">
        <f t="shared" si="19"/>
        <v>0</v>
      </c>
      <c r="M107" s="21">
        <f t="shared" si="20"/>
        <v>0</v>
      </c>
      <c r="N107" s="22"/>
      <c r="O107" s="22"/>
      <c r="P107" s="22" t="s">
        <v>65</v>
      </c>
    </row>
    <row r="108" ht="15" spans="1:16">
      <c r="A108" s="15">
        <v>21</v>
      </c>
      <c r="B108" s="16" t="s">
        <v>27</v>
      </c>
      <c r="C108" s="17" t="s">
        <v>234</v>
      </c>
      <c r="D108" s="18"/>
      <c r="E108" s="17" t="s">
        <v>243</v>
      </c>
      <c r="F108" s="19" t="s">
        <v>244</v>
      </c>
      <c r="G108" s="22" t="s">
        <v>64</v>
      </c>
      <c r="H108" s="22" t="s">
        <v>64</v>
      </c>
      <c r="I108" s="22">
        <v>81.4</v>
      </c>
      <c r="J108" s="21">
        <f t="shared" si="18"/>
        <v>48.84</v>
      </c>
      <c r="K108" s="22">
        <v>76.4</v>
      </c>
      <c r="L108" s="21">
        <f t="shared" si="19"/>
        <v>30.56</v>
      </c>
      <c r="M108" s="21">
        <f t="shared" si="20"/>
        <v>79.4</v>
      </c>
      <c r="N108" s="22">
        <v>2</v>
      </c>
      <c r="O108" s="22"/>
      <c r="P108" s="22"/>
    </row>
    <row r="109" ht="15" spans="1:16">
      <c r="A109" s="15">
        <v>22</v>
      </c>
      <c r="B109" s="16" t="s">
        <v>27</v>
      </c>
      <c r="C109" s="17" t="s">
        <v>234</v>
      </c>
      <c r="D109" s="18"/>
      <c r="E109" s="17" t="s">
        <v>245</v>
      </c>
      <c r="F109" s="19" t="s">
        <v>246</v>
      </c>
      <c r="G109" s="22" t="s">
        <v>64</v>
      </c>
      <c r="H109" s="22" t="s">
        <v>64</v>
      </c>
      <c r="I109" s="22">
        <v>0</v>
      </c>
      <c r="J109" s="21">
        <f t="shared" si="18"/>
        <v>0</v>
      </c>
      <c r="K109" s="22">
        <v>0</v>
      </c>
      <c r="L109" s="21">
        <f t="shared" si="19"/>
        <v>0</v>
      </c>
      <c r="M109" s="21">
        <f t="shared" si="20"/>
        <v>0</v>
      </c>
      <c r="N109" s="22"/>
      <c r="O109" s="22"/>
      <c r="P109" s="22" t="s">
        <v>65</v>
      </c>
    </row>
    <row r="110" ht="15" spans="1:16">
      <c r="A110" s="15">
        <v>23</v>
      </c>
      <c r="B110" s="16" t="s">
        <v>27</v>
      </c>
      <c r="C110" s="17" t="s">
        <v>234</v>
      </c>
      <c r="D110" s="18"/>
      <c r="E110" s="17" t="s">
        <v>247</v>
      </c>
      <c r="F110" s="19" t="s">
        <v>248</v>
      </c>
      <c r="G110" s="22" t="s">
        <v>64</v>
      </c>
      <c r="H110" s="22" t="s">
        <v>64</v>
      </c>
      <c r="I110" s="22">
        <v>81.4</v>
      </c>
      <c r="J110" s="21">
        <f t="shared" si="18"/>
        <v>48.84</v>
      </c>
      <c r="K110" s="22">
        <v>80.4</v>
      </c>
      <c r="L110" s="21">
        <f t="shared" si="19"/>
        <v>32.16</v>
      </c>
      <c r="M110" s="21">
        <f t="shared" si="20"/>
        <v>81</v>
      </c>
      <c r="N110" s="22">
        <v>1</v>
      </c>
      <c r="O110" s="22" t="s">
        <v>26</v>
      </c>
      <c r="P110" s="22"/>
    </row>
    <row r="111" ht="15" spans="1:16">
      <c r="A111" s="15">
        <v>1</v>
      </c>
      <c r="B111" s="16" t="s">
        <v>27</v>
      </c>
      <c r="C111" s="17" t="s">
        <v>249</v>
      </c>
      <c r="D111" s="18">
        <v>1</v>
      </c>
      <c r="E111" s="17" t="s">
        <v>250</v>
      </c>
      <c r="F111" s="19" t="s">
        <v>251</v>
      </c>
      <c r="G111" s="22" t="s">
        <v>64</v>
      </c>
      <c r="H111" s="22" t="s">
        <v>64</v>
      </c>
      <c r="I111" s="22">
        <v>81.2</v>
      </c>
      <c r="J111" s="21">
        <f t="shared" si="18"/>
        <v>48.72</v>
      </c>
      <c r="K111" s="22">
        <v>80.6</v>
      </c>
      <c r="L111" s="21">
        <f t="shared" si="19"/>
        <v>32.24</v>
      </c>
      <c r="M111" s="21">
        <f t="shared" si="20"/>
        <v>80.96</v>
      </c>
      <c r="N111" s="22">
        <v>1</v>
      </c>
      <c r="O111" s="22" t="s">
        <v>26</v>
      </c>
      <c r="P111" s="22"/>
    </row>
    <row r="112" ht="15" spans="1:16">
      <c r="A112" s="15">
        <v>2</v>
      </c>
      <c r="B112" s="16" t="s">
        <v>27</v>
      </c>
      <c r="C112" s="17" t="s">
        <v>249</v>
      </c>
      <c r="D112" s="18"/>
      <c r="E112" s="17" t="s">
        <v>252</v>
      </c>
      <c r="F112" s="19" t="s">
        <v>253</v>
      </c>
      <c r="G112" s="22" t="s">
        <v>64</v>
      </c>
      <c r="H112" s="22" t="s">
        <v>64</v>
      </c>
      <c r="I112" s="22">
        <v>73.2</v>
      </c>
      <c r="J112" s="21">
        <f t="shared" si="18"/>
        <v>43.92</v>
      </c>
      <c r="K112" s="22">
        <v>75.8</v>
      </c>
      <c r="L112" s="21">
        <f t="shared" si="19"/>
        <v>30.32</v>
      </c>
      <c r="M112" s="21">
        <f t="shared" si="20"/>
        <v>74.24</v>
      </c>
      <c r="N112" s="22">
        <v>3</v>
      </c>
      <c r="O112" s="22"/>
      <c r="P112" s="22"/>
    </row>
    <row r="113" ht="15" spans="1:16">
      <c r="A113" s="15">
        <v>3</v>
      </c>
      <c r="B113" s="16" t="s">
        <v>27</v>
      </c>
      <c r="C113" s="17" t="s">
        <v>249</v>
      </c>
      <c r="D113" s="18"/>
      <c r="E113" s="17" t="s">
        <v>254</v>
      </c>
      <c r="F113" s="19" t="s">
        <v>255</v>
      </c>
      <c r="G113" s="22" t="s">
        <v>64</v>
      </c>
      <c r="H113" s="22" t="s">
        <v>64</v>
      </c>
      <c r="I113" s="22">
        <v>0</v>
      </c>
      <c r="J113" s="21">
        <f t="shared" si="18"/>
        <v>0</v>
      </c>
      <c r="K113" s="22">
        <v>0</v>
      </c>
      <c r="L113" s="21">
        <f t="shared" si="19"/>
        <v>0</v>
      </c>
      <c r="M113" s="21">
        <f t="shared" si="20"/>
        <v>0</v>
      </c>
      <c r="N113" s="22"/>
      <c r="O113" s="22"/>
      <c r="P113" s="22" t="s">
        <v>65</v>
      </c>
    </row>
    <row r="114" ht="15" spans="1:16">
      <c r="A114" s="15">
        <v>4</v>
      </c>
      <c r="B114" s="16" t="s">
        <v>27</v>
      </c>
      <c r="C114" s="17" t="s">
        <v>249</v>
      </c>
      <c r="D114" s="18"/>
      <c r="E114" s="17" t="s">
        <v>256</v>
      </c>
      <c r="F114" s="19" t="s">
        <v>257</v>
      </c>
      <c r="G114" s="22" t="s">
        <v>64</v>
      </c>
      <c r="H114" s="22" t="s">
        <v>64</v>
      </c>
      <c r="I114" s="22">
        <v>75.6</v>
      </c>
      <c r="J114" s="21">
        <f t="shared" si="18"/>
        <v>45.36</v>
      </c>
      <c r="K114" s="22">
        <v>74.4</v>
      </c>
      <c r="L114" s="21">
        <f t="shared" si="19"/>
        <v>29.76</v>
      </c>
      <c r="M114" s="21">
        <f t="shared" si="20"/>
        <v>75.12</v>
      </c>
      <c r="N114" s="22">
        <v>2</v>
      </c>
      <c r="O114" s="22"/>
      <c r="P114" s="22"/>
    </row>
    <row r="115" ht="15" spans="1:16">
      <c r="A115" s="15">
        <v>5</v>
      </c>
      <c r="B115" s="16" t="s">
        <v>27</v>
      </c>
      <c r="C115" s="17" t="s">
        <v>249</v>
      </c>
      <c r="D115" s="18"/>
      <c r="E115" s="17" t="s">
        <v>258</v>
      </c>
      <c r="F115" s="19" t="s">
        <v>255</v>
      </c>
      <c r="G115" s="22" t="s">
        <v>64</v>
      </c>
      <c r="H115" s="22" t="s">
        <v>64</v>
      </c>
      <c r="I115" s="22">
        <v>0</v>
      </c>
      <c r="J115" s="21">
        <f t="shared" si="18"/>
        <v>0</v>
      </c>
      <c r="K115" s="22">
        <v>0</v>
      </c>
      <c r="L115" s="21">
        <f t="shared" si="19"/>
        <v>0</v>
      </c>
      <c r="M115" s="21">
        <f t="shared" si="20"/>
        <v>0</v>
      </c>
      <c r="N115" s="22"/>
      <c r="O115" s="22"/>
      <c r="P115" s="22" t="s">
        <v>65</v>
      </c>
    </row>
    <row r="116" ht="15" spans="1:16">
      <c r="A116" s="15">
        <v>6</v>
      </c>
      <c r="B116" s="16" t="s">
        <v>27</v>
      </c>
      <c r="C116" s="17" t="s">
        <v>259</v>
      </c>
      <c r="D116" s="18">
        <v>2</v>
      </c>
      <c r="E116" s="17" t="s">
        <v>260</v>
      </c>
      <c r="F116" s="19" t="s">
        <v>255</v>
      </c>
      <c r="G116" s="22" t="s">
        <v>64</v>
      </c>
      <c r="H116" s="22" t="s">
        <v>64</v>
      </c>
      <c r="I116" s="22">
        <v>0</v>
      </c>
      <c r="J116" s="21">
        <f t="shared" si="18"/>
        <v>0</v>
      </c>
      <c r="K116" s="22">
        <v>0</v>
      </c>
      <c r="L116" s="21">
        <f t="shared" si="19"/>
        <v>0</v>
      </c>
      <c r="M116" s="21">
        <f t="shared" si="20"/>
        <v>0</v>
      </c>
      <c r="N116" s="22"/>
      <c r="O116" s="22"/>
      <c r="P116" s="22" t="s">
        <v>65</v>
      </c>
    </row>
    <row r="117" ht="15" spans="1:16">
      <c r="A117" s="15">
        <v>7</v>
      </c>
      <c r="B117" s="16" t="s">
        <v>27</v>
      </c>
      <c r="C117" s="17" t="s">
        <v>259</v>
      </c>
      <c r="D117" s="18"/>
      <c r="E117" s="17" t="s">
        <v>261</v>
      </c>
      <c r="F117" s="19" t="s">
        <v>262</v>
      </c>
      <c r="G117" s="22" t="s">
        <v>64</v>
      </c>
      <c r="H117" s="22" t="s">
        <v>64</v>
      </c>
      <c r="I117" s="22">
        <v>73.8</v>
      </c>
      <c r="J117" s="21">
        <f t="shared" si="18"/>
        <v>44.28</v>
      </c>
      <c r="K117" s="22">
        <v>75.6</v>
      </c>
      <c r="L117" s="21">
        <f t="shared" si="19"/>
        <v>30.24</v>
      </c>
      <c r="M117" s="21">
        <f t="shared" si="20"/>
        <v>74.52</v>
      </c>
      <c r="N117" s="22">
        <v>1</v>
      </c>
      <c r="O117" s="22" t="s">
        <v>26</v>
      </c>
      <c r="P117" s="22"/>
    </row>
    <row r="118" ht="15" spans="1:16">
      <c r="A118" s="15">
        <v>8</v>
      </c>
      <c r="B118" s="16" t="s">
        <v>27</v>
      </c>
      <c r="C118" s="17" t="s">
        <v>259</v>
      </c>
      <c r="D118" s="18"/>
      <c r="E118" s="17" t="s">
        <v>263</v>
      </c>
      <c r="F118" s="19" t="s">
        <v>264</v>
      </c>
      <c r="G118" s="22" t="s">
        <v>64</v>
      </c>
      <c r="H118" s="22" t="s">
        <v>64</v>
      </c>
      <c r="I118" s="22">
        <v>73</v>
      </c>
      <c r="J118" s="21">
        <f t="shared" si="18"/>
        <v>43.8</v>
      </c>
      <c r="K118" s="22">
        <v>75.6</v>
      </c>
      <c r="L118" s="21">
        <f t="shared" si="19"/>
        <v>30.24</v>
      </c>
      <c r="M118" s="21">
        <f t="shared" si="20"/>
        <v>74.04</v>
      </c>
      <c r="N118" s="22">
        <v>3</v>
      </c>
      <c r="O118" s="22"/>
      <c r="P118" s="22"/>
    </row>
    <row r="119" ht="15" spans="1:16">
      <c r="A119" s="15">
        <v>9</v>
      </c>
      <c r="B119" s="16" t="s">
        <v>27</v>
      </c>
      <c r="C119" s="17" t="s">
        <v>259</v>
      </c>
      <c r="D119" s="18"/>
      <c r="E119" s="17" t="s">
        <v>265</v>
      </c>
      <c r="F119" s="19" t="s">
        <v>255</v>
      </c>
      <c r="G119" s="22" t="s">
        <v>64</v>
      </c>
      <c r="H119" s="22" t="s">
        <v>64</v>
      </c>
      <c r="I119" s="22">
        <v>0</v>
      </c>
      <c r="J119" s="21">
        <f t="shared" si="18"/>
        <v>0</v>
      </c>
      <c r="K119" s="22">
        <v>0</v>
      </c>
      <c r="L119" s="21">
        <f t="shared" si="19"/>
        <v>0</v>
      </c>
      <c r="M119" s="21">
        <f t="shared" si="20"/>
        <v>0</v>
      </c>
      <c r="N119" s="22"/>
      <c r="O119" s="22"/>
      <c r="P119" s="22" t="s">
        <v>65</v>
      </c>
    </row>
    <row r="120" ht="15" spans="1:16">
      <c r="A120" s="15">
        <v>10</v>
      </c>
      <c r="B120" s="16" t="s">
        <v>27</v>
      </c>
      <c r="C120" s="17" t="s">
        <v>259</v>
      </c>
      <c r="D120" s="18"/>
      <c r="E120" s="17" t="s">
        <v>266</v>
      </c>
      <c r="F120" s="19" t="s">
        <v>255</v>
      </c>
      <c r="G120" s="22" t="s">
        <v>64</v>
      </c>
      <c r="H120" s="22" t="s">
        <v>64</v>
      </c>
      <c r="I120" s="22">
        <v>0</v>
      </c>
      <c r="J120" s="21">
        <f t="shared" si="18"/>
        <v>0</v>
      </c>
      <c r="K120" s="22">
        <v>0</v>
      </c>
      <c r="L120" s="21">
        <f t="shared" si="19"/>
        <v>0</v>
      </c>
      <c r="M120" s="21">
        <f t="shared" si="20"/>
        <v>0</v>
      </c>
      <c r="N120" s="22"/>
      <c r="O120" s="22"/>
      <c r="P120" s="22" t="s">
        <v>65</v>
      </c>
    </row>
    <row r="121" ht="15" spans="1:16">
      <c r="A121" s="15">
        <v>11</v>
      </c>
      <c r="B121" s="16" t="s">
        <v>27</v>
      </c>
      <c r="C121" s="17" t="s">
        <v>259</v>
      </c>
      <c r="D121" s="18"/>
      <c r="E121" s="17" t="s">
        <v>267</v>
      </c>
      <c r="F121" s="19" t="s">
        <v>255</v>
      </c>
      <c r="G121" s="22" t="s">
        <v>64</v>
      </c>
      <c r="H121" s="22" t="s">
        <v>64</v>
      </c>
      <c r="I121" s="22">
        <v>0</v>
      </c>
      <c r="J121" s="21">
        <f t="shared" si="18"/>
        <v>0</v>
      </c>
      <c r="K121" s="22">
        <v>0</v>
      </c>
      <c r="L121" s="21">
        <f t="shared" si="19"/>
        <v>0</v>
      </c>
      <c r="M121" s="21">
        <f t="shared" si="20"/>
        <v>0</v>
      </c>
      <c r="N121" s="22"/>
      <c r="O121" s="22"/>
      <c r="P121" s="22" t="s">
        <v>65</v>
      </c>
    </row>
    <row r="122" ht="15" spans="1:16">
      <c r="A122" s="15">
        <v>12</v>
      </c>
      <c r="B122" s="16" t="s">
        <v>27</v>
      </c>
      <c r="C122" s="17" t="s">
        <v>259</v>
      </c>
      <c r="D122" s="18"/>
      <c r="E122" s="17" t="s">
        <v>268</v>
      </c>
      <c r="F122" s="19" t="s">
        <v>269</v>
      </c>
      <c r="G122" s="22" t="s">
        <v>64</v>
      </c>
      <c r="H122" s="22" t="s">
        <v>64</v>
      </c>
      <c r="I122" s="22">
        <v>74.6</v>
      </c>
      <c r="J122" s="21">
        <f t="shared" si="18"/>
        <v>44.76</v>
      </c>
      <c r="K122" s="22">
        <v>73.4</v>
      </c>
      <c r="L122" s="21">
        <f t="shared" si="19"/>
        <v>29.36</v>
      </c>
      <c r="M122" s="21">
        <f t="shared" si="20"/>
        <v>74.12</v>
      </c>
      <c r="N122" s="22">
        <v>2</v>
      </c>
      <c r="O122" s="22" t="s">
        <v>26</v>
      </c>
      <c r="P122" s="22"/>
    </row>
    <row r="123" ht="15" spans="1:16">
      <c r="A123" s="15">
        <v>13</v>
      </c>
      <c r="B123" s="16" t="s">
        <v>270</v>
      </c>
      <c r="C123" s="17" t="s">
        <v>259</v>
      </c>
      <c r="D123" s="18">
        <v>2</v>
      </c>
      <c r="E123" s="17" t="s">
        <v>271</v>
      </c>
      <c r="F123" s="19" t="s">
        <v>255</v>
      </c>
      <c r="G123" s="22" t="s">
        <v>64</v>
      </c>
      <c r="H123" s="22" t="s">
        <v>64</v>
      </c>
      <c r="I123" s="22">
        <v>0</v>
      </c>
      <c r="J123" s="21">
        <f t="shared" si="18"/>
        <v>0</v>
      </c>
      <c r="K123" s="22">
        <v>0</v>
      </c>
      <c r="L123" s="21">
        <f t="shared" si="19"/>
        <v>0</v>
      </c>
      <c r="M123" s="21">
        <f t="shared" si="20"/>
        <v>0</v>
      </c>
      <c r="N123" s="22"/>
      <c r="O123" s="22"/>
      <c r="P123" s="22" t="s">
        <v>65</v>
      </c>
    </row>
    <row r="124" ht="15" spans="1:16">
      <c r="A124" s="15">
        <v>14</v>
      </c>
      <c r="B124" s="16" t="s">
        <v>270</v>
      </c>
      <c r="C124" s="17" t="s">
        <v>259</v>
      </c>
      <c r="D124" s="18"/>
      <c r="E124" s="17" t="s">
        <v>272</v>
      </c>
      <c r="F124" s="19" t="s">
        <v>273</v>
      </c>
      <c r="G124" s="22" t="s">
        <v>64</v>
      </c>
      <c r="H124" s="22" t="s">
        <v>64</v>
      </c>
      <c r="I124" s="22">
        <v>73.6</v>
      </c>
      <c r="J124" s="21">
        <f t="shared" si="18"/>
        <v>44.16</v>
      </c>
      <c r="K124" s="22">
        <v>73.8</v>
      </c>
      <c r="L124" s="21">
        <f t="shared" si="19"/>
        <v>29.52</v>
      </c>
      <c r="M124" s="21">
        <f t="shared" si="20"/>
        <v>73.68</v>
      </c>
      <c r="N124" s="22">
        <v>2</v>
      </c>
      <c r="O124" s="22" t="s">
        <v>26</v>
      </c>
      <c r="P124" s="22"/>
    </row>
    <row r="125" ht="15" spans="1:16">
      <c r="A125" s="15">
        <v>15</v>
      </c>
      <c r="B125" s="16" t="s">
        <v>270</v>
      </c>
      <c r="C125" s="17" t="s">
        <v>259</v>
      </c>
      <c r="D125" s="18"/>
      <c r="E125" s="17" t="s">
        <v>274</v>
      </c>
      <c r="F125" s="19" t="s">
        <v>255</v>
      </c>
      <c r="G125" s="22" t="s">
        <v>64</v>
      </c>
      <c r="H125" s="22" t="s">
        <v>64</v>
      </c>
      <c r="I125" s="22">
        <v>0</v>
      </c>
      <c r="J125" s="21">
        <f t="shared" si="18"/>
        <v>0</v>
      </c>
      <c r="K125" s="22">
        <v>0</v>
      </c>
      <c r="L125" s="21">
        <f t="shared" si="19"/>
        <v>0</v>
      </c>
      <c r="M125" s="21">
        <f t="shared" si="20"/>
        <v>0</v>
      </c>
      <c r="N125" s="22"/>
      <c r="O125" s="22"/>
      <c r="P125" s="22" t="s">
        <v>65</v>
      </c>
    </row>
    <row r="126" ht="15" spans="1:16">
      <c r="A126" s="15">
        <v>16</v>
      </c>
      <c r="B126" s="16" t="s">
        <v>270</v>
      </c>
      <c r="C126" s="17" t="s">
        <v>259</v>
      </c>
      <c r="D126" s="18"/>
      <c r="E126" s="17" t="s">
        <v>275</v>
      </c>
      <c r="F126" s="19" t="s">
        <v>255</v>
      </c>
      <c r="G126" s="22" t="s">
        <v>64</v>
      </c>
      <c r="H126" s="22" t="s">
        <v>64</v>
      </c>
      <c r="I126" s="22">
        <v>0</v>
      </c>
      <c r="J126" s="21">
        <f t="shared" si="18"/>
        <v>0</v>
      </c>
      <c r="K126" s="22">
        <v>0</v>
      </c>
      <c r="L126" s="21">
        <f t="shared" si="19"/>
        <v>0</v>
      </c>
      <c r="M126" s="21">
        <f t="shared" si="20"/>
        <v>0</v>
      </c>
      <c r="N126" s="22"/>
      <c r="O126" s="22"/>
      <c r="P126" s="22" t="s">
        <v>65</v>
      </c>
    </row>
    <row r="127" ht="15" spans="1:16">
      <c r="A127" s="15">
        <v>17</v>
      </c>
      <c r="B127" s="16" t="s">
        <v>270</v>
      </c>
      <c r="C127" s="17" t="s">
        <v>259</v>
      </c>
      <c r="D127" s="18"/>
      <c r="E127" s="17" t="s">
        <v>276</v>
      </c>
      <c r="F127" s="19" t="s">
        <v>277</v>
      </c>
      <c r="G127" s="22" t="s">
        <v>64</v>
      </c>
      <c r="H127" s="22" t="s">
        <v>64</v>
      </c>
      <c r="I127" s="22">
        <v>78.8</v>
      </c>
      <c r="J127" s="21">
        <f t="shared" si="18"/>
        <v>47.28</v>
      </c>
      <c r="K127" s="22">
        <v>76</v>
      </c>
      <c r="L127" s="21">
        <f t="shared" si="19"/>
        <v>30.4</v>
      </c>
      <c r="M127" s="21">
        <f t="shared" si="20"/>
        <v>77.68</v>
      </c>
      <c r="N127" s="22">
        <v>1</v>
      </c>
      <c r="O127" s="22" t="s">
        <v>26</v>
      </c>
      <c r="P127" s="22"/>
    </row>
    <row r="128" ht="15" spans="1:16">
      <c r="A128" s="15">
        <v>18</v>
      </c>
      <c r="B128" s="16" t="s">
        <v>18</v>
      </c>
      <c r="C128" s="17" t="s">
        <v>259</v>
      </c>
      <c r="D128" s="18">
        <v>1</v>
      </c>
      <c r="E128" s="17" t="s">
        <v>278</v>
      </c>
      <c r="F128" s="19" t="s">
        <v>279</v>
      </c>
      <c r="G128" s="22" t="s">
        <v>64</v>
      </c>
      <c r="H128" s="22" t="s">
        <v>64</v>
      </c>
      <c r="I128" s="22">
        <v>75.2</v>
      </c>
      <c r="J128" s="21">
        <f t="shared" si="18"/>
        <v>45.12</v>
      </c>
      <c r="K128" s="22">
        <v>76.6</v>
      </c>
      <c r="L128" s="21">
        <f t="shared" si="19"/>
        <v>30.64</v>
      </c>
      <c r="M128" s="21">
        <f t="shared" si="20"/>
        <v>75.76</v>
      </c>
      <c r="N128" s="22">
        <v>4</v>
      </c>
      <c r="O128" s="22"/>
      <c r="P128" s="22"/>
    </row>
    <row r="129" ht="15" spans="1:16">
      <c r="A129" s="15">
        <v>19</v>
      </c>
      <c r="B129" s="16" t="s">
        <v>18</v>
      </c>
      <c r="C129" s="17" t="s">
        <v>259</v>
      </c>
      <c r="D129" s="18"/>
      <c r="E129" s="17" t="s">
        <v>280</v>
      </c>
      <c r="F129" s="19" t="s">
        <v>281</v>
      </c>
      <c r="G129" s="22" t="s">
        <v>64</v>
      </c>
      <c r="H129" s="22" t="s">
        <v>64</v>
      </c>
      <c r="I129" s="22">
        <v>77.6</v>
      </c>
      <c r="J129" s="21">
        <f t="shared" si="18"/>
        <v>46.56</v>
      </c>
      <c r="K129" s="22">
        <v>75.8</v>
      </c>
      <c r="L129" s="21">
        <f t="shared" si="19"/>
        <v>30.32</v>
      </c>
      <c r="M129" s="21">
        <f t="shared" si="20"/>
        <v>76.88</v>
      </c>
      <c r="N129" s="22">
        <v>3</v>
      </c>
      <c r="O129" s="22"/>
      <c r="P129" s="22"/>
    </row>
    <row r="130" ht="15" spans="1:16">
      <c r="A130" s="15">
        <v>20</v>
      </c>
      <c r="B130" s="16" t="s">
        <v>18</v>
      </c>
      <c r="C130" s="17" t="s">
        <v>259</v>
      </c>
      <c r="D130" s="18"/>
      <c r="E130" s="17" t="s">
        <v>282</v>
      </c>
      <c r="F130" s="19" t="s">
        <v>283</v>
      </c>
      <c r="G130" s="22" t="s">
        <v>64</v>
      </c>
      <c r="H130" s="22" t="s">
        <v>64</v>
      </c>
      <c r="I130" s="22">
        <v>81.4</v>
      </c>
      <c r="J130" s="21">
        <f t="shared" si="18"/>
        <v>48.84</v>
      </c>
      <c r="K130" s="22">
        <v>76.8</v>
      </c>
      <c r="L130" s="21">
        <f t="shared" si="19"/>
        <v>30.72</v>
      </c>
      <c r="M130" s="21">
        <f t="shared" si="20"/>
        <v>79.56</v>
      </c>
      <c r="N130" s="22">
        <v>1</v>
      </c>
      <c r="O130" s="22" t="s">
        <v>26</v>
      </c>
      <c r="P130" s="22"/>
    </row>
    <row r="131" ht="15" spans="1:16">
      <c r="A131" s="15">
        <v>21</v>
      </c>
      <c r="B131" s="16" t="s">
        <v>18</v>
      </c>
      <c r="C131" s="17" t="s">
        <v>259</v>
      </c>
      <c r="D131" s="18"/>
      <c r="E131" s="17" t="s">
        <v>284</v>
      </c>
      <c r="F131" s="19" t="s">
        <v>285</v>
      </c>
      <c r="G131" s="22" t="s">
        <v>64</v>
      </c>
      <c r="H131" s="22" t="s">
        <v>64</v>
      </c>
      <c r="I131" s="22">
        <v>77.2</v>
      </c>
      <c r="J131" s="21">
        <f t="shared" si="18"/>
        <v>46.32</v>
      </c>
      <c r="K131" s="22">
        <v>79.6</v>
      </c>
      <c r="L131" s="21">
        <f t="shared" si="19"/>
        <v>31.84</v>
      </c>
      <c r="M131" s="21">
        <f t="shared" si="20"/>
        <v>78.16</v>
      </c>
      <c r="N131" s="22">
        <v>2</v>
      </c>
      <c r="O131" s="22"/>
      <c r="P131" s="22"/>
    </row>
    <row r="132" ht="15" spans="1:16">
      <c r="A132" s="15">
        <v>22</v>
      </c>
      <c r="B132" s="16" t="s">
        <v>18</v>
      </c>
      <c r="C132" s="17" t="s">
        <v>259</v>
      </c>
      <c r="D132" s="18"/>
      <c r="E132" s="17" t="s">
        <v>286</v>
      </c>
      <c r="F132" s="19" t="s">
        <v>287</v>
      </c>
      <c r="G132" s="22" t="s">
        <v>64</v>
      </c>
      <c r="H132" s="22" t="s">
        <v>64</v>
      </c>
      <c r="I132" s="22">
        <v>75</v>
      </c>
      <c r="J132" s="21">
        <f t="shared" si="18"/>
        <v>45</v>
      </c>
      <c r="K132" s="22">
        <v>70.8</v>
      </c>
      <c r="L132" s="21">
        <f t="shared" si="19"/>
        <v>28.32</v>
      </c>
      <c r="M132" s="21">
        <f t="shared" si="20"/>
        <v>73.32</v>
      </c>
      <c r="N132" s="22">
        <v>5</v>
      </c>
      <c r="O132" s="22"/>
      <c r="P132" s="22"/>
    </row>
    <row r="133" ht="15" spans="1:16">
      <c r="A133" s="15">
        <v>23</v>
      </c>
      <c r="B133" s="16" t="s">
        <v>27</v>
      </c>
      <c r="C133" s="17" t="s">
        <v>288</v>
      </c>
      <c r="D133" s="18">
        <v>1</v>
      </c>
      <c r="E133" s="17" t="s">
        <v>289</v>
      </c>
      <c r="F133" s="19" t="s">
        <v>255</v>
      </c>
      <c r="G133" s="20">
        <v>108</v>
      </c>
      <c r="H133" s="21">
        <f>G133*2/3*50%</f>
        <v>36</v>
      </c>
      <c r="I133" s="22">
        <v>0</v>
      </c>
      <c r="J133" s="21">
        <f>I133*30%</f>
        <v>0</v>
      </c>
      <c r="K133" s="22">
        <v>0</v>
      </c>
      <c r="L133" s="21">
        <f>K133*20%</f>
        <v>0</v>
      </c>
      <c r="M133" s="21">
        <f>H133+J133+L133</f>
        <v>36</v>
      </c>
      <c r="N133" s="22">
        <v>3</v>
      </c>
      <c r="O133" s="22"/>
      <c r="P133" s="17"/>
    </row>
    <row r="134" ht="15" spans="1:16">
      <c r="A134" s="15">
        <v>24</v>
      </c>
      <c r="B134" s="16" t="s">
        <v>27</v>
      </c>
      <c r="C134" s="17" t="s">
        <v>288</v>
      </c>
      <c r="D134" s="18"/>
      <c r="E134" s="17" t="s">
        <v>290</v>
      </c>
      <c r="F134" s="19" t="s">
        <v>291</v>
      </c>
      <c r="G134" s="20">
        <v>111</v>
      </c>
      <c r="H134" s="21">
        <f t="shared" ref="H134:H161" si="21">G134*2/3*50%</f>
        <v>37</v>
      </c>
      <c r="I134" s="22">
        <v>68.2</v>
      </c>
      <c r="J134" s="21">
        <f t="shared" ref="J134:J171" si="22">I134*30%</f>
        <v>20.46</v>
      </c>
      <c r="K134" s="22">
        <v>68</v>
      </c>
      <c r="L134" s="21">
        <f t="shared" ref="L134:L171" si="23">K134*20%</f>
        <v>13.6</v>
      </c>
      <c r="M134" s="21">
        <f t="shared" ref="M134:M171" si="24">H134+J134+L134</f>
        <v>71.06</v>
      </c>
      <c r="N134" s="22">
        <v>1</v>
      </c>
      <c r="O134" s="22" t="s">
        <v>292</v>
      </c>
      <c r="P134" s="17"/>
    </row>
    <row r="135" ht="15" spans="1:16">
      <c r="A135" s="15">
        <v>25</v>
      </c>
      <c r="B135" s="16" t="s">
        <v>27</v>
      </c>
      <c r="C135" s="17" t="s">
        <v>288</v>
      </c>
      <c r="D135" s="18"/>
      <c r="E135" s="17" t="s">
        <v>293</v>
      </c>
      <c r="F135" s="19" t="s">
        <v>255</v>
      </c>
      <c r="G135" s="20">
        <v>112.5</v>
      </c>
      <c r="H135" s="21">
        <f t="shared" si="21"/>
        <v>37.5</v>
      </c>
      <c r="I135" s="22">
        <v>0</v>
      </c>
      <c r="J135" s="21">
        <f t="shared" si="22"/>
        <v>0</v>
      </c>
      <c r="K135" s="22">
        <v>0</v>
      </c>
      <c r="L135" s="21">
        <f t="shared" si="23"/>
        <v>0</v>
      </c>
      <c r="M135" s="21">
        <f t="shared" si="24"/>
        <v>37.5</v>
      </c>
      <c r="N135" s="22">
        <v>2</v>
      </c>
      <c r="O135" s="22"/>
      <c r="P135" s="17"/>
    </row>
    <row r="136" ht="15" spans="1:16">
      <c r="A136" s="15">
        <v>26</v>
      </c>
      <c r="B136" s="16" t="s">
        <v>27</v>
      </c>
      <c r="C136" s="17" t="s">
        <v>294</v>
      </c>
      <c r="D136" s="18">
        <v>1</v>
      </c>
      <c r="E136" s="17" t="s">
        <v>295</v>
      </c>
      <c r="F136" s="19" t="s">
        <v>296</v>
      </c>
      <c r="G136" s="20">
        <v>115.5</v>
      </c>
      <c r="H136" s="21">
        <f t="shared" si="21"/>
        <v>38.5</v>
      </c>
      <c r="I136" s="22">
        <v>71.4</v>
      </c>
      <c r="J136" s="21">
        <f t="shared" si="22"/>
        <v>21.42</v>
      </c>
      <c r="K136" s="22">
        <v>75.2</v>
      </c>
      <c r="L136" s="21">
        <f t="shared" si="23"/>
        <v>15.04</v>
      </c>
      <c r="M136" s="21">
        <f t="shared" si="24"/>
        <v>74.96</v>
      </c>
      <c r="N136" s="22">
        <v>3</v>
      </c>
      <c r="O136" s="22"/>
      <c r="P136" s="17"/>
    </row>
    <row r="137" ht="15" spans="1:16">
      <c r="A137" s="15">
        <v>27</v>
      </c>
      <c r="B137" s="16" t="s">
        <v>27</v>
      </c>
      <c r="C137" s="17" t="s">
        <v>294</v>
      </c>
      <c r="D137" s="18"/>
      <c r="E137" s="17" t="s">
        <v>297</v>
      </c>
      <c r="F137" s="19" t="s">
        <v>255</v>
      </c>
      <c r="G137" s="20">
        <v>114</v>
      </c>
      <c r="H137" s="21">
        <f t="shared" si="21"/>
        <v>38</v>
      </c>
      <c r="I137" s="22"/>
      <c r="J137" s="21">
        <f t="shared" si="22"/>
        <v>0</v>
      </c>
      <c r="K137" s="22">
        <v>0</v>
      </c>
      <c r="L137" s="21">
        <f t="shared" si="23"/>
        <v>0</v>
      </c>
      <c r="M137" s="21">
        <f t="shared" si="24"/>
        <v>38</v>
      </c>
      <c r="N137" s="22">
        <v>5</v>
      </c>
      <c r="O137" s="22"/>
      <c r="P137" s="17"/>
    </row>
    <row r="138" ht="15" spans="1:16">
      <c r="A138" s="15">
        <v>28</v>
      </c>
      <c r="B138" s="16" t="s">
        <v>27</v>
      </c>
      <c r="C138" s="17" t="s">
        <v>294</v>
      </c>
      <c r="D138" s="18"/>
      <c r="E138" s="17" t="s">
        <v>298</v>
      </c>
      <c r="F138" s="19" t="s">
        <v>299</v>
      </c>
      <c r="G138" s="20">
        <v>120</v>
      </c>
      <c r="H138" s="21">
        <f t="shared" si="21"/>
        <v>40</v>
      </c>
      <c r="I138" s="22">
        <v>78.4</v>
      </c>
      <c r="J138" s="21">
        <f t="shared" si="22"/>
        <v>23.52</v>
      </c>
      <c r="K138" s="22">
        <v>79.6</v>
      </c>
      <c r="L138" s="21">
        <f t="shared" si="23"/>
        <v>15.92</v>
      </c>
      <c r="M138" s="21">
        <f t="shared" si="24"/>
        <v>79.44</v>
      </c>
      <c r="N138" s="22">
        <v>1</v>
      </c>
      <c r="O138" s="22" t="s">
        <v>26</v>
      </c>
      <c r="P138" s="17"/>
    </row>
    <row r="139" ht="15" spans="1:16">
      <c r="A139" s="15">
        <v>29</v>
      </c>
      <c r="B139" s="16" t="s">
        <v>27</v>
      </c>
      <c r="C139" s="17" t="s">
        <v>294</v>
      </c>
      <c r="D139" s="18"/>
      <c r="E139" s="17" t="s">
        <v>300</v>
      </c>
      <c r="F139" s="19" t="s">
        <v>301</v>
      </c>
      <c r="G139" s="20">
        <v>114</v>
      </c>
      <c r="H139" s="21">
        <f t="shared" si="21"/>
        <v>38</v>
      </c>
      <c r="I139" s="22">
        <v>76.2</v>
      </c>
      <c r="J139" s="21">
        <f t="shared" si="22"/>
        <v>22.86</v>
      </c>
      <c r="K139" s="22">
        <v>74.4</v>
      </c>
      <c r="L139" s="21">
        <f t="shared" si="23"/>
        <v>14.88</v>
      </c>
      <c r="M139" s="21">
        <f t="shared" si="24"/>
        <v>75.74</v>
      </c>
      <c r="N139" s="22">
        <v>2</v>
      </c>
      <c r="O139" s="22"/>
      <c r="P139" s="17"/>
    </row>
    <row r="140" ht="15" spans="1:16">
      <c r="A140" s="15">
        <v>30</v>
      </c>
      <c r="B140" s="16" t="s">
        <v>27</v>
      </c>
      <c r="C140" s="17" t="s">
        <v>294</v>
      </c>
      <c r="D140" s="18"/>
      <c r="E140" s="17" t="s">
        <v>302</v>
      </c>
      <c r="F140" s="19" t="s">
        <v>303</v>
      </c>
      <c r="G140" s="20">
        <v>114</v>
      </c>
      <c r="H140" s="21">
        <f t="shared" si="21"/>
        <v>38</v>
      </c>
      <c r="I140" s="22">
        <v>73.2</v>
      </c>
      <c r="J140" s="21">
        <f t="shared" si="22"/>
        <v>21.96</v>
      </c>
      <c r="K140" s="22">
        <v>75</v>
      </c>
      <c r="L140" s="21">
        <f t="shared" si="23"/>
        <v>15</v>
      </c>
      <c r="M140" s="21">
        <f t="shared" si="24"/>
        <v>74.96</v>
      </c>
      <c r="N140" s="22">
        <v>3</v>
      </c>
      <c r="O140" s="22"/>
      <c r="P140" s="17"/>
    </row>
    <row r="141" ht="15" spans="1:16">
      <c r="A141" s="15">
        <v>1</v>
      </c>
      <c r="B141" s="16" t="s">
        <v>18</v>
      </c>
      <c r="C141" s="17" t="s">
        <v>304</v>
      </c>
      <c r="D141" s="18">
        <v>1</v>
      </c>
      <c r="E141" s="17" t="s">
        <v>305</v>
      </c>
      <c r="F141" s="19" t="s">
        <v>306</v>
      </c>
      <c r="G141" s="20">
        <v>111</v>
      </c>
      <c r="H141" s="21">
        <f t="shared" si="21"/>
        <v>37</v>
      </c>
      <c r="I141" s="22">
        <v>81.6</v>
      </c>
      <c r="J141" s="21">
        <f t="shared" si="22"/>
        <v>24.48</v>
      </c>
      <c r="K141" s="22">
        <v>81.6</v>
      </c>
      <c r="L141" s="21">
        <f t="shared" si="23"/>
        <v>16.32</v>
      </c>
      <c r="M141" s="21">
        <f t="shared" si="24"/>
        <v>77.8</v>
      </c>
      <c r="N141" s="22">
        <v>1</v>
      </c>
      <c r="O141" s="22" t="s">
        <v>26</v>
      </c>
      <c r="P141" s="17"/>
    </row>
    <row r="142" ht="15" spans="1:16">
      <c r="A142" s="15">
        <v>2</v>
      </c>
      <c r="B142" s="16" t="s">
        <v>18</v>
      </c>
      <c r="C142" s="17" t="s">
        <v>304</v>
      </c>
      <c r="D142" s="18"/>
      <c r="E142" s="17" t="s">
        <v>307</v>
      </c>
      <c r="F142" s="19" t="s">
        <v>308</v>
      </c>
      <c r="G142" s="20">
        <v>106.5</v>
      </c>
      <c r="H142" s="21">
        <f t="shared" si="21"/>
        <v>35.5</v>
      </c>
      <c r="I142" s="22">
        <v>81.4</v>
      </c>
      <c r="J142" s="21">
        <f t="shared" si="22"/>
        <v>24.42</v>
      </c>
      <c r="K142" s="22">
        <v>83.8</v>
      </c>
      <c r="L142" s="21">
        <f t="shared" si="23"/>
        <v>16.76</v>
      </c>
      <c r="M142" s="21">
        <f t="shared" si="24"/>
        <v>76.68</v>
      </c>
      <c r="N142" s="22">
        <v>2</v>
      </c>
      <c r="O142" s="22"/>
      <c r="P142" s="17"/>
    </row>
    <row r="143" ht="15" spans="1:16">
      <c r="A143" s="15">
        <v>3</v>
      </c>
      <c r="B143" s="16" t="s">
        <v>18</v>
      </c>
      <c r="C143" s="17" t="s">
        <v>304</v>
      </c>
      <c r="D143" s="18"/>
      <c r="E143" s="17" t="s">
        <v>309</v>
      </c>
      <c r="F143" s="19" t="s">
        <v>310</v>
      </c>
      <c r="G143" s="20">
        <v>106.5</v>
      </c>
      <c r="H143" s="21">
        <f t="shared" si="21"/>
        <v>35.5</v>
      </c>
      <c r="I143" s="22">
        <v>0</v>
      </c>
      <c r="J143" s="21">
        <f t="shared" si="22"/>
        <v>0</v>
      </c>
      <c r="K143" s="22">
        <v>0</v>
      </c>
      <c r="L143" s="21">
        <f t="shared" si="23"/>
        <v>0</v>
      </c>
      <c r="M143" s="21">
        <f t="shared" si="24"/>
        <v>35.5</v>
      </c>
      <c r="N143" s="22">
        <v>3</v>
      </c>
      <c r="O143" s="22"/>
      <c r="P143" s="17"/>
    </row>
    <row r="144" ht="15" spans="1:16">
      <c r="A144" s="15">
        <v>4</v>
      </c>
      <c r="B144" s="16" t="s">
        <v>27</v>
      </c>
      <c r="C144" s="17" t="s">
        <v>311</v>
      </c>
      <c r="D144" s="18">
        <v>1</v>
      </c>
      <c r="E144" s="17" t="s">
        <v>312</v>
      </c>
      <c r="F144" s="19" t="s">
        <v>313</v>
      </c>
      <c r="G144" s="20">
        <v>117</v>
      </c>
      <c r="H144" s="21">
        <f t="shared" si="21"/>
        <v>39</v>
      </c>
      <c r="I144" s="22">
        <v>85.4</v>
      </c>
      <c r="J144" s="21">
        <f t="shared" si="22"/>
        <v>25.62</v>
      </c>
      <c r="K144" s="22">
        <v>84</v>
      </c>
      <c r="L144" s="21">
        <f t="shared" si="23"/>
        <v>16.8</v>
      </c>
      <c r="M144" s="21">
        <f t="shared" si="24"/>
        <v>81.42</v>
      </c>
      <c r="N144" s="22">
        <v>2</v>
      </c>
      <c r="O144" s="22"/>
      <c r="P144" s="17"/>
    </row>
    <row r="145" ht="15" spans="1:16">
      <c r="A145" s="15">
        <v>5</v>
      </c>
      <c r="B145" s="16" t="s">
        <v>27</v>
      </c>
      <c r="C145" s="17" t="s">
        <v>311</v>
      </c>
      <c r="D145" s="18"/>
      <c r="E145" s="17" t="s">
        <v>314</v>
      </c>
      <c r="F145" s="19" t="s">
        <v>315</v>
      </c>
      <c r="G145" s="20">
        <v>118.5</v>
      </c>
      <c r="H145" s="21">
        <f t="shared" si="21"/>
        <v>39.5</v>
      </c>
      <c r="I145" s="22">
        <v>84</v>
      </c>
      <c r="J145" s="21">
        <f t="shared" si="22"/>
        <v>25.2</v>
      </c>
      <c r="K145" s="22">
        <v>84</v>
      </c>
      <c r="L145" s="21">
        <f t="shared" si="23"/>
        <v>16.8</v>
      </c>
      <c r="M145" s="21">
        <f t="shared" si="24"/>
        <v>81.5</v>
      </c>
      <c r="N145" s="22">
        <v>1</v>
      </c>
      <c r="O145" s="22" t="s">
        <v>26</v>
      </c>
      <c r="P145" s="17"/>
    </row>
    <row r="146" ht="15" spans="1:16">
      <c r="A146" s="15">
        <v>6</v>
      </c>
      <c r="B146" s="16" t="s">
        <v>27</v>
      </c>
      <c r="C146" s="17" t="s">
        <v>311</v>
      </c>
      <c r="D146" s="18"/>
      <c r="E146" s="17" t="s">
        <v>316</v>
      </c>
      <c r="F146" s="19" t="s">
        <v>317</v>
      </c>
      <c r="G146" s="20">
        <v>109.5</v>
      </c>
      <c r="H146" s="21">
        <f t="shared" si="21"/>
        <v>36.5</v>
      </c>
      <c r="I146" s="22">
        <v>82.6</v>
      </c>
      <c r="J146" s="21">
        <f t="shared" si="22"/>
        <v>24.78</v>
      </c>
      <c r="K146" s="22">
        <v>83.8</v>
      </c>
      <c r="L146" s="21">
        <f t="shared" si="23"/>
        <v>16.76</v>
      </c>
      <c r="M146" s="21">
        <f t="shared" si="24"/>
        <v>78.04</v>
      </c>
      <c r="N146" s="22">
        <v>3</v>
      </c>
      <c r="O146" s="22"/>
      <c r="P146" s="17"/>
    </row>
    <row r="147" ht="15" spans="1:16">
      <c r="A147" s="15">
        <v>7</v>
      </c>
      <c r="B147" s="16" t="s">
        <v>27</v>
      </c>
      <c r="C147" s="17" t="s">
        <v>318</v>
      </c>
      <c r="D147" s="18">
        <v>1</v>
      </c>
      <c r="E147" s="17" t="s">
        <v>319</v>
      </c>
      <c r="F147" s="19" t="s">
        <v>320</v>
      </c>
      <c r="G147" s="20">
        <v>111</v>
      </c>
      <c r="H147" s="21">
        <f t="shared" si="21"/>
        <v>37</v>
      </c>
      <c r="I147" s="22">
        <v>81.8</v>
      </c>
      <c r="J147" s="21">
        <f t="shared" si="22"/>
        <v>24.54</v>
      </c>
      <c r="K147" s="22">
        <v>83.2</v>
      </c>
      <c r="L147" s="21">
        <f t="shared" si="23"/>
        <v>16.64</v>
      </c>
      <c r="M147" s="21">
        <f t="shared" si="24"/>
        <v>78.18</v>
      </c>
      <c r="N147" s="22">
        <v>3</v>
      </c>
      <c r="O147" s="22"/>
      <c r="P147" s="17"/>
    </row>
    <row r="148" ht="15" spans="1:16">
      <c r="A148" s="15">
        <v>8</v>
      </c>
      <c r="B148" s="16" t="s">
        <v>27</v>
      </c>
      <c r="C148" s="17" t="s">
        <v>318</v>
      </c>
      <c r="D148" s="18"/>
      <c r="E148" s="17" t="s">
        <v>321</v>
      </c>
      <c r="F148" s="19" t="s">
        <v>322</v>
      </c>
      <c r="G148" s="20">
        <v>111</v>
      </c>
      <c r="H148" s="21">
        <f t="shared" si="21"/>
        <v>37</v>
      </c>
      <c r="I148" s="22">
        <v>82.6</v>
      </c>
      <c r="J148" s="21">
        <f t="shared" si="22"/>
        <v>24.78</v>
      </c>
      <c r="K148" s="22">
        <v>82.6</v>
      </c>
      <c r="L148" s="21">
        <f t="shared" si="23"/>
        <v>16.52</v>
      </c>
      <c r="M148" s="21">
        <f t="shared" si="24"/>
        <v>78.3</v>
      </c>
      <c r="N148" s="22">
        <v>2</v>
      </c>
      <c r="O148" s="22"/>
      <c r="P148" s="17"/>
    </row>
    <row r="149" ht="15" spans="1:16">
      <c r="A149" s="15">
        <v>9</v>
      </c>
      <c r="B149" s="16" t="s">
        <v>27</v>
      </c>
      <c r="C149" s="17" t="s">
        <v>318</v>
      </c>
      <c r="D149" s="18"/>
      <c r="E149" s="17" t="s">
        <v>323</v>
      </c>
      <c r="F149" s="19" t="s">
        <v>324</v>
      </c>
      <c r="G149" s="20">
        <v>114</v>
      </c>
      <c r="H149" s="21">
        <f t="shared" si="21"/>
        <v>38</v>
      </c>
      <c r="I149" s="22">
        <v>81.6</v>
      </c>
      <c r="J149" s="21">
        <f t="shared" si="22"/>
        <v>24.48</v>
      </c>
      <c r="K149" s="22">
        <v>80.6</v>
      </c>
      <c r="L149" s="21">
        <f t="shared" si="23"/>
        <v>16.12</v>
      </c>
      <c r="M149" s="21">
        <f t="shared" si="24"/>
        <v>78.6</v>
      </c>
      <c r="N149" s="22">
        <v>1</v>
      </c>
      <c r="O149" s="22" t="s">
        <v>26</v>
      </c>
      <c r="P149" s="17"/>
    </row>
    <row r="150" ht="15" spans="1:16">
      <c r="A150" s="15">
        <v>10</v>
      </c>
      <c r="B150" s="16" t="s">
        <v>27</v>
      </c>
      <c r="C150" s="17" t="s">
        <v>325</v>
      </c>
      <c r="D150" s="18">
        <v>1</v>
      </c>
      <c r="E150" s="17" t="s">
        <v>326</v>
      </c>
      <c r="F150" s="19" t="s">
        <v>327</v>
      </c>
      <c r="G150" s="22" t="s">
        <v>64</v>
      </c>
      <c r="H150" s="22" t="s">
        <v>64</v>
      </c>
      <c r="I150" s="22">
        <v>77</v>
      </c>
      <c r="J150" s="21">
        <f>I150*60%</f>
        <v>46.2</v>
      </c>
      <c r="K150" s="22">
        <v>73.4</v>
      </c>
      <c r="L150" s="21">
        <f>K150*40%</f>
        <v>29.36</v>
      </c>
      <c r="M150" s="21">
        <f>J150+L150</f>
        <v>75.56</v>
      </c>
      <c r="N150" s="22">
        <v>2</v>
      </c>
      <c r="O150" s="22"/>
      <c r="P150" s="19"/>
    </row>
    <row r="151" ht="15" spans="1:16">
      <c r="A151" s="15">
        <v>11</v>
      </c>
      <c r="B151" s="16" t="s">
        <v>27</v>
      </c>
      <c r="C151" s="17" t="s">
        <v>325</v>
      </c>
      <c r="D151" s="18"/>
      <c r="E151" s="17" t="s">
        <v>328</v>
      </c>
      <c r="F151" s="19" t="s">
        <v>329</v>
      </c>
      <c r="G151" s="22" t="s">
        <v>64</v>
      </c>
      <c r="H151" s="22" t="s">
        <v>64</v>
      </c>
      <c r="I151" s="22">
        <v>80.2</v>
      </c>
      <c r="J151" s="21">
        <f>I151*60%</f>
        <v>48.12</v>
      </c>
      <c r="K151" s="22">
        <v>78.8</v>
      </c>
      <c r="L151" s="21">
        <f>K151*40%</f>
        <v>31.52</v>
      </c>
      <c r="M151" s="21">
        <f>J151+L151</f>
        <v>79.64</v>
      </c>
      <c r="N151" s="22">
        <v>1</v>
      </c>
      <c r="O151" s="22" t="s">
        <v>26</v>
      </c>
      <c r="P151" s="19"/>
    </row>
    <row r="152" ht="15" spans="1:16">
      <c r="A152" s="15">
        <v>12</v>
      </c>
      <c r="B152" s="16" t="s">
        <v>60</v>
      </c>
      <c r="C152" s="17" t="s">
        <v>330</v>
      </c>
      <c r="D152" s="18">
        <v>1</v>
      </c>
      <c r="E152" s="17" t="s">
        <v>331</v>
      </c>
      <c r="F152" s="19" t="s">
        <v>332</v>
      </c>
      <c r="G152" s="20">
        <v>97.5</v>
      </c>
      <c r="H152" s="21">
        <f t="shared" si="21"/>
        <v>32.5</v>
      </c>
      <c r="I152" s="22">
        <v>82.8</v>
      </c>
      <c r="J152" s="21">
        <f t="shared" si="22"/>
        <v>24.84</v>
      </c>
      <c r="K152" s="22">
        <v>80.4</v>
      </c>
      <c r="L152" s="21">
        <f t="shared" si="23"/>
        <v>16.08</v>
      </c>
      <c r="M152" s="21">
        <f t="shared" si="24"/>
        <v>73.42</v>
      </c>
      <c r="N152" s="22">
        <v>3</v>
      </c>
      <c r="O152" s="22"/>
      <c r="P152" s="17"/>
    </row>
    <row r="153" ht="15" spans="1:16">
      <c r="A153" s="15">
        <v>13</v>
      </c>
      <c r="B153" s="16" t="s">
        <v>60</v>
      </c>
      <c r="C153" s="17" t="s">
        <v>330</v>
      </c>
      <c r="D153" s="18"/>
      <c r="E153" s="17" t="s">
        <v>333</v>
      </c>
      <c r="F153" s="19" t="s">
        <v>334</v>
      </c>
      <c r="G153" s="20">
        <v>102</v>
      </c>
      <c r="H153" s="21">
        <f t="shared" si="21"/>
        <v>34</v>
      </c>
      <c r="I153" s="22">
        <v>83</v>
      </c>
      <c r="J153" s="21">
        <f t="shared" si="22"/>
        <v>24.9</v>
      </c>
      <c r="K153" s="22">
        <v>79</v>
      </c>
      <c r="L153" s="21">
        <f t="shared" si="23"/>
        <v>15.8</v>
      </c>
      <c r="M153" s="21">
        <f t="shared" si="24"/>
        <v>74.7</v>
      </c>
      <c r="N153" s="22">
        <v>2</v>
      </c>
      <c r="O153" s="22"/>
      <c r="P153" s="17"/>
    </row>
    <row r="154" ht="15" spans="1:16">
      <c r="A154" s="15">
        <v>14</v>
      </c>
      <c r="B154" s="16" t="s">
        <v>60</v>
      </c>
      <c r="C154" s="17" t="s">
        <v>330</v>
      </c>
      <c r="D154" s="18"/>
      <c r="E154" s="17" t="s">
        <v>335</v>
      </c>
      <c r="F154" s="19" t="s">
        <v>336</v>
      </c>
      <c r="G154" s="20">
        <v>109.5</v>
      </c>
      <c r="H154" s="21">
        <f t="shared" si="21"/>
        <v>36.5</v>
      </c>
      <c r="I154" s="22">
        <v>81.4</v>
      </c>
      <c r="J154" s="21">
        <f t="shared" si="22"/>
        <v>24.42</v>
      </c>
      <c r="K154" s="22">
        <v>79.8</v>
      </c>
      <c r="L154" s="21">
        <f t="shared" si="23"/>
        <v>15.96</v>
      </c>
      <c r="M154" s="21">
        <f t="shared" si="24"/>
        <v>76.88</v>
      </c>
      <c r="N154" s="22">
        <v>1</v>
      </c>
      <c r="O154" s="22" t="s">
        <v>26</v>
      </c>
      <c r="P154" s="17"/>
    </row>
    <row r="155" ht="15" spans="1:16">
      <c r="A155" s="15">
        <v>15</v>
      </c>
      <c r="B155" s="16" t="s">
        <v>18</v>
      </c>
      <c r="C155" s="17" t="s">
        <v>337</v>
      </c>
      <c r="D155" s="18">
        <v>1</v>
      </c>
      <c r="E155" s="17" t="s">
        <v>338</v>
      </c>
      <c r="F155" s="19" t="s">
        <v>339</v>
      </c>
      <c r="G155" s="20">
        <v>112.5</v>
      </c>
      <c r="H155" s="21">
        <f t="shared" si="21"/>
        <v>37.5</v>
      </c>
      <c r="I155" s="22">
        <v>80.4</v>
      </c>
      <c r="J155" s="21">
        <f t="shared" si="22"/>
        <v>24.12</v>
      </c>
      <c r="K155" s="22">
        <v>80</v>
      </c>
      <c r="L155" s="21">
        <f t="shared" si="23"/>
        <v>16</v>
      </c>
      <c r="M155" s="21">
        <f t="shared" si="24"/>
        <v>77.62</v>
      </c>
      <c r="N155" s="22">
        <v>1</v>
      </c>
      <c r="O155" s="22" t="s">
        <v>26</v>
      </c>
      <c r="P155" s="17"/>
    </row>
    <row r="156" ht="15" spans="1:16">
      <c r="A156" s="15">
        <v>16</v>
      </c>
      <c r="B156" s="16" t="s">
        <v>18</v>
      </c>
      <c r="C156" s="17" t="s">
        <v>337</v>
      </c>
      <c r="D156" s="18"/>
      <c r="E156" s="17" t="s">
        <v>340</v>
      </c>
      <c r="F156" s="19" t="s">
        <v>341</v>
      </c>
      <c r="G156" s="20">
        <v>94.5</v>
      </c>
      <c r="H156" s="21">
        <f t="shared" si="21"/>
        <v>31.5</v>
      </c>
      <c r="I156" s="22">
        <v>0</v>
      </c>
      <c r="J156" s="21">
        <f t="shared" si="22"/>
        <v>0</v>
      </c>
      <c r="K156" s="22">
        <v>0</v>
      </c>
      <c r="L156" s="21">
        <f t="shared" si="23"/>
        <v>0</v>
      </c>
      <c r="M156" s="21">
        <f t="shared" si="24"/>
        <v>31.5</v>
      </c>
      <c r="N156" s="22">
        <v>4</v>
      </c>
      <c r="O156" s="22"/>
      <c r="P156" s="17"/>
    </row>
    <row r="157" ht="15" spans="1:16">
      <c r="A157" s="15">
        <v>17</v>
      </c>
      <c r="B157" s="16" t="s">
        <v>18</v>
      </c>
      <c r="C157" s="17" t="s">
        <v>337</v>
      </c>
      <c r="D157" s="18"/>
      <c r="E157" s="17" t="s">
        <v>342</v>
      </c>
      <c r="F157" s="19" t="s">
        <v>343</v>
      </c>
      <c r="G157" s="20">
        <v>103.5</v>
      </c>
      <c r="H157" s="21">
        <f t="shared" si="21"/>
        <v>34.5</v>
      </c>
      <c r="I157" s="22">
        <v>82.4</v>
      </c>
      <c r="J157" s="21">
        <f t="shared" si="22"/>
        <v>24.72</v>
      </c>
      <c r="K157" s="22">
        <v>80.4</v>
      </c>
      <c r="L157" s="21">
        <f t="shared" si="23"/>
        <v>16.08</v>
      </c>
      <c r="M157" s="21">
        <f t="shared" si="24"/>
        <v>75.3</v>
      </c>
      <c r="N157" s="22">
        <v>2</v>
      </c>
      <c r="O157" s="22"/>
      <c r="P157" s="17"/>
    </row>
    <row r="158" ht="15" spans="1:16">
      <c r="A158" s="15">
        <v>18</v>
      </c>
      <c r="B158" s="16" t="s">
        <v>18</v>
      </c>
      <c r="C158" s="17" t="s">
        <v>337</v>
      </c>
      <c r="D158" s="18"/>
      <c r="E158" s="17" t="s">
        <v>344</v>
      </c>
      <c r="F158" s="19" t="s">
        <v>345</v>
      </c>
      <c r="G158" s="20">
        <v>94.5</v>
      </c>
      <c r="H158" s="21">
        <f t="shared" si="21"/>
        <v>31.5</v>
      </c>
      <c r="I158" s="22">
        <v>84.4</v>
      </c>
      <c r="J158" s="21">
        <f t="shared" si="22"/>
        <v>25.32</v>
      </c>
      <c r="K158" s="22">
        <v>80.8</v>
      </c>
      <c r="L158" s="21">
        <f t="shared" si="23"/>
        <v>16.16</v>
      </c>
      <c r="M158" s="21">
        <f t="shared" si="24"/>
        <v>72.98</v>
      </c>
      <c r="N158" s="22">
        <v>3</v>
      </c>
      <c r="O158" s="22"/>
      <c r="P158" s="17"/>
    </row>
    <row r="159" ht="15" spans="1:16">
      <c r="A159" s="15">
        <v>19</v>
      </c>
      <c r="B159" s="16" t="s">
        <v>27</v>
      </c>
      <c r="C159" s="17" t="s">
        <v>346</v>
      </c>
      <c r="D159" s="18">
        <v>1</v>
      </c>
      <c r="E159" s="17" t="s">
        <v>347</v>
      </c>
      <c r="F159" s="19" t="s">
        <v>348</v>
      </c>
      <c r="G159" s="20">
        <v>105</v>
      </c>
      <c r="H159" s="21">
        <f t="shared" si="21"/>
        <v>35</v>
      </c>
      <c r="I159" s="22">
        <v>81.4</v>
      </c>
      <c r="J159" s="21">
        <f t="shared" si="22"/>
        <v>24.42</v>
      </c>
      <c r="K159" s="22">
        <v>80.8</v>
      </c>
      <c r="L159" s="21">
        <f t="shared" si="23"/>
        <v>16.16</v>
      </c>
      <c r="M159" s="21">
        <f t="shared" si="24"/>
        <v>75.58</v>
      </c>
      <c r="N159" s="22">
        <v>2</v>
      </c>
      <c r="O159" s="22"/>
      <c r="P159" s="17"/>
    </row>
    <row r="160" ht="15" spans="1:16">
      <c r="A160" s="15">
        <v>20</v>
      </c>
      <c r="B160" s="16" t="s">
        <v>27</v>
      </c>
      <c r="C160" s="17" t="s">
        <v>346</v>
      </c>
      <c r="D160" s="18"/>
      <c r="E160" s="17" t="s">
        <v>349</v>
      </c>
      <c r="F160" s="19" t="s">
        <v>350</v>
      </c>
      <c r="G160" s="20">
        <v>105</v>
      </c>
      <c r="H160" s="21">
        <f t="shared" si="21"/>
        <v>35</v>
      </c>
      <c r="I160" s="22">
        <v>0</v>
      </c>
      <c r="J160" s="21">
        <f t="shared" si="22"/>
        <v>0</v>
      </c>
      <c r="K160" s="22">
        <v>0</v>
      </c>
      <c r="L160" s="21">
        <f t="shared" si="23"/>
        <v>0</v>
      </c>
      <c r="M160" s="21">
        <f t="shared" si="24"/>
        <v>35</v>
      </c>
      <c r="N160" s="22">
        <v>3</v>
      </c>
      <c r="O160" s="22"/>
      <c r="P160" s="17"/>
    </row>
    <row r="161" ht="15" spans="1:16">
      <c r="A161" s="15">
        <v>21</v>
      </c>
      <c r="B161" s="16" t="s">
        <v>27</v>
      </c>
      <c r="C161" s="17" t="s">
        <v>346</v>
      </c>
      <c r="D161" s="18"/>
      <c r="E161" s="17" t="s">
        <v>351</v>
      </c>
      <c r="F161" s="19" t="s">
        <v>352</v>
      </c>
      <c r="G161" s="20">
        <v>102</v>
      </c>
      <c r="H161" s="21">
        <f t="shared" si="21"/>
        <v>34</v>
      </c>
      <c r="I161" s="22">
        <v>85.4</v>
      </c>
      <c r="J161" s="21">
        <f t="shared" si="22"/>
        <v>25.62</v>
      </c>
      <c r="K161" s="22">
        <v>84.2</v>
      </c>
      <c r="L161" s="21">
        <f t="shared" si="23"/>
        <v>16.84</v>
      </c>
      <c r="M161" s="21">
        <f t="shared" si="24"/>
        <v>76.46</v>
      </c>
      <c r="N161" s="22">
        <v>1</v>
      </c>
      <c r="O161" s="22" t="s">
        <v>26</v>
      </c>
      <c r="P161" s="17"/>
    </row>
    <row r="162" spans="1:16">
      <c r="A162" s="15">
        <v>1</v>
      </c>
      <c r="B162" s="25" t="s">
        <v>18</v>
      </c>
      <c r="C162" s="26" t="s">
        <v>330</v>
      </c>
      <c r="D162" s="18">
        <v>1</v>
      </c>
      <c r="E162" s="19" t="s">
        <v>353</v>
      </c>
      <c r="F162" s="19">
        <v>2</v>
      </c>
      <c r="G162" s="22">
        <v>94.5</v>
      </c>
      <c r="H162" s="21">
        <f t="shared" ref="H162:H171" si="25">G162*2/3*50%</f>
        <v>31.5</v>
      </c>
      <c r="I162" s="22">
        <v>75.2</v>
      </c>
      <c r="J162" s="21">
        <f t="shared" si="22"/>
        <v>22.56</v>
      </c>
      <c r="K162" s="22">
        <v>70.8</v>
      </c>
      <c r="L162" s="21">
        <f t="shared" si="23"/>
        <v>14.16</v>
      </c>
      <c r="M162" s="21">
        <f t="shared" si="24"/>
        <v>68.22</v>
      </c>
      <c r="N162" s="22">
        <v>3</v>
      </c>
      <c r="O162" s="22"/>
      <c r="P162" s="22"/>
    </row>
    <row r="163" spans="1:16">
      <c r="A163" s="15">
        <v>2</v>
      </c>
      <c r="B163" s="25" t="s">
        <v>18</v>
      </c>
      <c r="C163" s="26" t="s">
        <v>330</v>
      </c>
      <c r="D163" s="18"/>
      <c r="E163" s="19" t="s">
        <v>354</v>
      </c>
      <c r="F163" s="19">
        <v>3</v>
      </c>
      <c r="G163" s="22">
        <v>97.5</v>
      </c>
      <c r="H163" s="21">
        <f t="shared" si="25"/>
        <v>32.5</v>
      </c>
      <c r="I163" s="22">
        <v>85.8</v>
      </c>
      <c r="J163" s="21">
        <f t="shared" si="22"/>
        <v>25.74</v>
      </c>
      <c r="K163" s="22">
        <v>83.8</v>
      </c>
      <c r="L163" s="21">
        <f t="shared" si="23"/>
        <v>16.76</v>
      </c>
      <c r="M163" s="21">
        <f t="shared" si="24"/>
        <v>75</v>
      </c>
      <c r="N163" s="22">
        <v>1</v>
      </c>
      <c r="O163" s="22" t="s">
        <v>26</v>
      </c>
      <c r="P163" s="22"/>
    </row>
    <row r="164" spans="1:16">
      <c r="A164" s="15">
        <v>3</v>
      </c>
      <c r="B164" s="25" t="s">
        <v>18</v>
      </c>
      <c r="C164" s="26" t="s">
        <v>330</v>
      </c>
      <c r="D164" s="18"/>
      <c r="E164" s="19" t="s">
        <v>355</v>
      </c>
      <c r="F164" s="19">
        <v>1</v>
      </c>
      <c r="G164" s="22">
        <v>102</v>
      </c>
      <c r="H164" s="21">
        <f t="shared" si="25"/>
        <v>34</v>
      </c>
      <c r="I164" s="22">
        <v>75.2</v>
      </c>
      <c r="J164" s="21">
        <f t="shared" si="22"/>
        <v>22.56</v>
      </c>
      <c r="K164" s="22">
        <v>73.4</v>
      </c>
      <c r="L164" s="21">
        <f t="shared" si="23"/>
        <v>14.68</v>
      </c>
      <c r="M164" s="21">
        <f t="shared" si="24"/>
        <v>71.24</v>
      </c>
      <c r="N164" s="22">
        <v>2</v>
      </c>
      <c r="O164" s="22"/>
      <c r="P164" s="22"/>
    </row>
    <row r="165" spans="1:16">
      <c r="A165" s="15">
        <v>4</v>
      </c>
      <c r="B165" s="16" t="s">
        <v>27</v>
      </c>
      <c r="C165" s="26" t="s">
        <v>61</v>
      </c>
      <c r="D165" s="18">
        <v>1</v>
      </c>
      <c r="E165" s="19" t="s">
        <v>356</v>
      </c>
      <c r="F165" s="19">
        <v>5</v>
      </c>
      <c r="G165" s="22">
        <v>111</v>
      </c>
      <c r="H165" s="21">
        <f t="shared" si="25"/>
        <v>37</v>
      </c>
      <c r="I165" s="22">
        <v>85.8</v>
      </c>
      <c r="J165" s="21">
        <f t="shared" si="22"/>
        <v>25.74</v>
      </c>
      <c r="K165" s="22">
        <v>85</v>
      </c>
      <c r="L165" s="21">
        <f t="shared" si="23"/>
        <v>17</v>
      </c>
      <c r="M165" s="21">
        <f t="shared" si="24"/>
        <v>79.74</v>
      </c>
      <c r="N165" s="22">
        <v>1</v>
      </c>
      <c r="O165" s="22" t="s">
        <v>26</v>
      </c>
      <c r="P165" s="22"/>
    </row>
    <row r="166" spans="1:16">
      <c r="A166" s="15">
        <v>5</v>
      </c>
      <c r="B166" s="16" t="s">
        <v>27</v>
      </c>
      <c r="C166" s="26" t="s">
        <v>61</v>
      </c>
      <c r="D166" s="18"/>
      <c r="E166" s="19" t="s">
        <v>357</v>
      </c>
      <c r="F166" s="19">
        <v>4</v>
      </c>
      <c r="G166" s="22">
        <v>111</v>
      </c>
      <c r="H166" s="21">
        <f t="shared" si="25"/>
        <v>37</v>
      </c>
      <c r="I166" s="22">
        <v>77.6</v>
      </c>
      <c r="J166" s="21">
        <f t="shared" si="22"/>
        <v>23.28</v>
      </c>
      <c r="K166" s="22">
        <v>76.8</v>
      </c>
      <c r="L166" s="21">
        <f t="shared" si="23"/>
        <v>15.36</v>
      </c>
      <c r="M166" s="21">
        <f t="shared" si="24"/>
        <v>75.64</v>
      </c>
      <c r="N166" s="22">
        <v>2</v>
      </c>
      <c r="O166" s="22"/>
      <c r="P166" s="22"/>
    </row>
    <row r="167" spans="1:16">
      <c r="A167" s="15">
        <v>6</v>
      </c>
      <c r="B167" s="16" t="s">
        <v>27</v>
      </c>
      <c r="C167" s="26" t="s">
        <v>304</v>
      </c>
      <c r="D167" s="18">
        <v>3</v>
      </c>
      <c r="E167" s="19" t="s">
        <v>358</v>
      </c>
      <c r="F167" s="19">
        <v>6</v>
      </c>
      <c r="G167" s="22">
        <v>117</v>
      </c>
      <c r="H167" s="21">
        <f t="shared" si="25"/>
        <v>39</v>
      </c>
      <c r="I167" s="22">
        <v>82.4</v>
      </c>
      <c r="J167" s="21">
        <f t="shared" si="22"/>
        <v>24.72</v>
      </c>
      <c r="K167" s="22">
        <v>80.2</v>
      </c>
      <c r="L167" s="21">
        <f t="shared" si="23"/>
        <v>16.04</v>
      </c>
      <c r="M167" s="21">
        <f t="shared" si="24"/>
        <v>79.76</v>
      </c>
      <c r="N167" s="22">
        <v>3</v>
      </c>
      <c r="O167" s="22" t="s">
        <v>26</v>
      </c>
      <c r="P167" s="22"/>
    </row>
    <row r="168" spans="1:16">
      <c r="A168" s="15">
        <v>7</v>
      </c>
      <c r="B168" s="16" t="s">
        <v>27</v>
      </c>
      <c r="C168" s="26" t="s">
        <v>304</v>
      </c>
      <c r="D168" s="18"/>
      <c r="E168" s="19" t="s">
        <v>359</v>
      </c>
      <c r="F168" s="19">
        <v>7</v>
      </c>
      <c r="G168" s="22">
        <v>117</v>
      </c>
      <c r="H168" s="21">
        <f t="shared" si="25"/>
        <v>39</v>
      </c>
      <c r="I168" s="22">
        <v>78.6</v>
      </c>
      <c r="J168" s="21">
        <f t="shared" si="22"/>
        <v>23.58</v>
      </c>
      <c r="K168" s="22">
        <v>77.4</v>
      </c>
      <c r="L168" s="21">
        <f t="shared" si="23"/>
        <v>15.48</v>
      </c>
      <c r="M168" s="21">
        <f t="shared" si="24"/>
        <v>78.06</v>
      </c>
      <c r="N168" s="22">
        <v>4</v>
      </c>
      <c r="O168" s="22"/>
      <c r="P168" s="22"/>
    </row>
    <row r="169" spans="1:16">
      <c r="A169" s="15">
        <v>8</v>
      </c>
      <c r="B169" s="16" t="s">
        <v>27</v>
      </c>
      <c r="C169" s="26" t="s">
        <v>304</v>
      </c>
      <c r="D169" s="18"/>
      <c r="E169" s="19" t="s">
        <v>360</v>
      </c>
      <c r="F169" s="19">
        <v>8</v>
      </c>
      <c r="G169" s="22">
        <v>105</v>
      </c>
      <c r="H169" s="21">
        <f t="shared" si="25"/>
        <v>35</v>
      </c>
      <c r="I169" s="22">
        <v>79.2</v>
      </c>
      <c r="J169" s="21">
        <f t="shared" si="22"/>
        <v>23.76</v>
      </c>
      <c r="K169" s="22">
        <v>78.8</v>
      </c>
      <c r="L169" s="21">
        <f t="shared" si="23"/>
        <v>15.76</v>
      </c>
      <c r="M169" s="21">
        <f t="shared" si="24"/>
        <v>74.52</v>
      </c>
      <c r="N169" s="22">
        <v>5</v>
      </c>
      <c r="O169" s="22"/>
      <c r="P169" s="22"/>
    </row>
    <row r="170" spans="1:16">
      <c r="A170" s="15">
        <v>9</v>
      </c>
      <c r="B170" s="16" t="s">
        <v>27</v>
      </c>
      <c r="C170" s="26" t="s">
        <v>304</v>
      </c>
      <c r="D170" s="18"/>
      <c r="E170" s="19" t="s">
        <v>361</v>
      </c>
      <c r="F170" s="19">
        <v>9</v>
      </c>
      <c r="G170" s="22">
        <v>123</v>
      </c>
      <c r="H170" s="21">
        <f t="shared" si="25"/>
        <v>41</v>
      </c>
      <c r="I170" s="22">
        <v>85.4</v>
      </c>
      <c r="J170" s="21">
        <f t="shared" si="22"/>
        <v>25.62</v>
      </c>
      <c r="K170" s="22">
        <v>84</v>
      </c>
      <c r="L170" s="21">
        <f t="shared" si="23"/>
        <v>16.8</v>
      </c>
      <c r="M170" s="21">
        <f t="shared" si="24"/>
        <v>83.42</v>
      </c>
      <c r="N170" s="22">
        <v>1</v>
      </c>
      <c r="O170" s="22" t="s">
        <v>26</v>
      </c>
      <c r="P170" s="22"/>
    </row>
    <row r="171" spans="1:16">
      <c r="A171" s="15">
        <v>10</v>
      </c>
      <c r="B171" s="16" t="s">
        <v>27</v>
      </c>
      <c r="C171" s="26" t="s">
        <v>304</v>
      </c>
      <c r="D171" s="18"/>
      <c r="E171" s="19" t="s">
        <v>362</v>
      </c>
      <c r="F171" s="19">
        <v>10</v>
      </c>
      <c r="G171" s="22">
        <v>115.5</v>
      </c>
      <c r="H171" s="21">
        <f t="shared" si="25"/>
        <v>38.5</v>
      </c>
      <c r="I171" s="22">
        <v>85.6</v>
      </c>
      <c r="J171" s="21">
        <f t="shared" si="22"/>
        <v>25.68</v>
      </c>
      <c r="K171" s="22">
        <v>86.4</v>
      </c>
      <c r="L171" s="21">
        <f t="shared" si="23"/>
        <v>17.28</v>
      </c>
      <c r="M171" s="21">
        <f t="shared" si="24"/>
        <v>81.46</v>
      </c>
      <c r="N171" s="22">
        <v>2</v>
      </c>
      <c r="O171" s="22" t="s">
        <v>26</v>
      </c>
      <c r="P171" s="22"/>
    </row>
  </sheetData>
  <autoFilter ref="A4:P171">
    <extLst/>
  </autoFilter>
  <mergeCells count="47">
    <mergeCell ref="A1:P1"/>
    <mergeCell ref="A2:P2"/>
    <mergeCell ref="G3:H3"/>
    <mergeCell ref="I3:L3"/>
    <mergeCell ref="A3:A4"/>
    <mergeCell ref="B3:B4"/>
    <mergeCell ref="C3:C4"/>
    <mergeCell ref="D3:D4"/>
    <mergeCell ref="D5:D7"/>
    <mergeCell ref="D8:D10"/>
    <mergeCell ref="D11:D13"/>
    <mergeCell ref="D14:D19"/>
    <mergeCell ref="D20:D22"/>
    <mergeCell ref="D23:D28"/>
    <mergeCell ref="D29:D58"/>
    <mergeCell ref="D59:D60"/>
    <mergeCell ref="D61:D66"/>
    <mergeCell ref="D67:D74"/>
    <mergeCell ref="D75:D84"/>
    <mergeCell ref="D85:D87"/>
    <mergeCell ref="D88:D91"/>
    <mergeCell ref="D92:D94"/>
    <mergeCell ref="D95:D97"/>
    <mergeCell ref="D98:D103"/>
    <mergeCell ref="D104:D110"/>
    <mergeCell ref="D111:D115"/>
    <mergeCell ref="D116:D122"/>
    <mergeCell ref="D123:D127"/>
    <mergeCell ref="D128:D132"/>
    <mergeCell ref="D133:D135"/>
    <mergeCell ref="D136:D140"/>
    <mergeCell ref="D141:D143"/>
    <mergeCell ref="D144:D146"/>
    <mergeCell ref="D147:D149"/>
    <mergeCell ref="D150:D151"/>
    <mergeCell ref="D152:D154"/>
    <mergeCell ref="D155:D158"/>
    <mergeCell ref="D159:D161"/>
    <mergeCell ref="D162:D164"/>
    <mergeCell ref="D165:D166"/>
    <mergeCell ref="D167:D171"/>
    <mergeCell ref="E3:E4"/>
    <mergeCell ref="F3:F4"/>
    <mergeCell ref="M3:M4"/>
    <mergeCell ref="N3:N4"/>
    <mergeCell ref="O3:O4"/>
    <mergeCell ref="P3:P4"/>
  </mergeCells>
  <printOptions horizontalCentered="1"/>
  <pageMargins left="0.251388888888889" right="0.251388888888889" top="0.357638888888889" bottom="0.357638888888889" header="0.298611111111111" footer="0.298611111111111"/>
  <pageSetup paperSize="9" orientation="landscape" horizontalDpi="600"/>
  <headerFooter>
    <oddFooter>&amp;L&amp;12计分员：                                监督员：                               主考官：</oddFooter>
  </headerFooter>
  <rowBreaks count="6" manualBreakCount="6">
    <brk id="28" max="16383" man="1"/>
    <brk id="58" max="16383" man="1"/>
    <brk id="87" max="16383" man="1"/>
    <brk id="110" max="16383" man="1"/>
    <brk id="140" max="16383" man="1"/>
    <brk id="16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清～清</cp:lastModifiedBy>
  <dcterms:created xsi:type="dcterms:W3CDTF">2017-08-25T01:49:00Z</dcterms:created>
  <dcterms:modified xsi:type="dcterms:W3CDTF">2023-05-09T07:26:13Z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A7C4ACC58B784463A17EBE765958795B</vt:lpwstr>
  </property>
  <property fmtid="{D5CDD505-2E9C-101B-9397-08002B2CF9AE}" pid="4" name="commondata">
    <vt:lpwstr>eyJoZGlkIjoiNWU1OTQ3ZDRhMzNmYTZiYTk1MTBhMjQwMTRjMTIzMWUifQ==</vt:lpwstr>
  </property>
  <property fmtid="{D5CDD505-2E9C-101B-9397-08002B2CF9AE}" pid="5" name="KSOReadingLayout">
    <vt:bool>true</vt:bool>
  </property>
</Properties>
</file>