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3" activeTab="0"/>
  </bookViews>
  <sheets>
    <sheet name="4面试室" sheetId="1" r:id="rId1"/>
  </sheets>
  <definedNames/>
  <calcPr fullCalcOnLoad="1"/>
</workbook>
</file>

<file path=xl/sharedStrings.xml><?xml version="1.0" encoding="utf-8"?>
<sst xmlns="http://schemas.openxmlformats.org/spreadsheetml/2006/main" count="169" uniqueCount="97">
  <si>
    <t>大足区2022年重庆市乡镇（街道）事业单位专项招聘工作人员笔试、面试、总成绩及体检人员公布表（四面试室）</t>
  </si>
  <si>
    <t xml:space="preserve">    注：总成绩=（《职业能力倾向测验》+《综合应用能力》）÷3×50%+综合面试×50%</t>
  </si>
  <si>
    <t>面试日期：2022年12月25日</t>
  </si>
  <si>
    <t>序号</t>
  </si>
  <si>
    <t>招聘单位</t>
  </si>
  <si>
    <t>招聘岗位</t>
  </si>
  <si>
    <t>岗位
编号</t>
  </si>
  <si>
    <t>准考证号</t>
  </si>
  <si>
    <t>姓名</t>
  </si>
  <si>
    <t>性别</t>
  </si>
  <si>
    <t>职业能力倾向测验成绩</t>
  </si>
  <si>
    <t>综合应用能力成绩</t>
  </si>
  <si>
    <t>笔试成绩折算分</t>
  </si>
  <si>
    <t xml:space="preserve"> 综合面试成绩</t>
  </si>
  <si>
    <t>综合面试成绩折算分</t>
  </si>
  <si>
    <t>总成绩</t>
  </si>
  <si>
    <t>分岗位
排名</t>
  </si>
  <si>
    <t>是否进入体检</t>
  </si>
  <si>
    <t>重庆市大足区第二人民医院</t>
  </si>
  <si>
    <t>重症医学岗</t>
  </si>
  <si>
    <t>岗位406</t>
  </si>
  <si>
    <t>45218010102</t>
  </si>
  <si>
    <t>曹杰</t>
  </si>
  <si>
    <t>男</t>
  </si>
  <si>
    <t>是</t>
  </si>
  <si>
    <t>超声科诊断医师岗</t>
  </si>
  <si>
    <t>岗位409</t>
  </si>
  <si>
    <t>45518010205</t>
  </si>
  <si>
    <t>刘娟</t>
  </si>
  <si>
    <t>女</t>
  </si>
  <si>
    <t>重庆市大足区龙岗中心卫生院</t>
  </si>
  <si>
    <t>临床岗</t>
  </si>
  <si>
    <t>岗位415</t>
  </si>
  <si>
    <t>45218010114</t>
  </si>
  <si>
    <t>洪顺兰</t>
  </si>
  <si>
    <t>45218010120</t>
  </si>
  <si>
    <t>张鑫</t>
  </si>
  <si>
    <t>缺考</t>
  </si>
  <si>
    <t>重庆市大足区棠香中心卫生院</t>
  </si>
  <si>
    <t>临床岗1</t>
  </si>
  <si>
    <t>岗位417</t>
  </si>
  <si>
    <t>45218010104</t>
  </si>
  <si>
    <t>廖蒙蒙</t>
  </si>
  <si>
    <t>45218010107</t>
  </si>
  <si>
    <t>杨莹</t>
  </si>
  <si>
    <t>45218010119</t>
  </si>
  <si>
    <t>谢东</t>
  </si>
  <si>
    <t>临床岗2</t>
  </si>
  <si>
    <t>岗位418</t>
  </si>
  <si>
    <t>45218010118</t>
  </si>
  <si>
    <t>宋文涛</t>
  </si>
  <si>
    <t>45218010112</t>
  </si>
  <si>
    <t>赵灵玲</t>
  </si>
  <si>
    <t>45218010115</t>
  </si>
  <si>
    <t>杨雪</t>
  </si>
  <si>
    <t>重庆市大足区三驱中心卫生院</t>
  </si>
  <si>
    <t>五官科岗</t>
  </si>
  <si>
    <t>岗位419</t>
  </si>
  <si>
    <t>45218010116</t>
  </si>
  <si>
    <t>唐颖超</t>
  </si>
  <si>
    <t>重庆市大足区石马中心卫生院</t>
  </si>
  <si>
    <t>检验岗</t>
  </si>
  <si>
    <t>岗位421</t>
  </si>
  <si>
    <t>45518010130</t>
  </si>
  <si>
    <t>杨建平</t>
  </si>
  <si>
    <t>重庆市大足区珠溪中心卫生院</t>
  </si>
  <si>
    <t>中医岗</t>
  </si>
  <si>
    <t>岗位423</t>
  </si>
  <si>
    <t>45118010207</t>
  </si>
  <si>
    <t>陈朝洪</t>
  </si>
  <si>
    <t>重庆市大足区宝兴镇卫生院</t>
  </si>
  <si>
    <t>全科医生岗</t>
  </si>
  <si>
    <t>岗位426</t>
  </si>
  <si>
    <t>45218010105</t>
  </si>
  <si>
    <t>庞舒悦</t>
  </si>
  <si>
    <t>45218010101</t>
  </si>
  <si>
    <t>张鹏</t>
  </si>
  <si>
    <t>45218010109</t>
  </si>
  <si>
    <t>王华</t>
  </si>
  <si>
    <t>重庆市大足区回龙镇卫生院</t>
  </si>
  <si>
    <t>放射岗</t>
  </si>
  <si>
    <t>岗位427</t>
  </si>
  <si>
    <t>45518010129</t>
  </si>
  <si>
    <t>李欣</t>
  </si>
  <si>
    <t>45518010127</t>
  </si>
  <si>
    <t>张嘉欣</t>
  </si>
  <si>
    <t>45518010303</t>
  </si>
  <si>
    <t>郭真豪</t>
  </si>
  <si>
    <t>重庆市大足区雍溪镇卫生院</t>
  </si>
  <si>
    <t>药剂科岗</t>
  </si>
  <si>
    <t>岗位428</t>
  </si>
  <si>
    <t>45318010121</t>
  </si>
  <si>
    <t>陈莹</t>
  </si>
  <si>
    <t>45318010123</t>
  </si>
  <si>
    <t>王静</t>
  </si>
  <si>
    <t>45318010125</t>
  </si>
  <si>
    <t>尹金龙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</si>
</sst>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仿宋_GBK"/>
      <family val="0"/>
    </font>
    <font>
      <sz val="10"/>
      <name val="宋体"/>
      <family val="0"/>
    </font>
    <font>
      <b/>
      <sz val="16"/>
      <name val="黑体"/>
      <family val="3"/>
    </font>
    <font>
      <b/>
      <sz val="14"/>
      <name val="仿宋_GB2312"/>
      <family val="3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方正仿宋_GBK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9" fillId="4" borderId="1" applyNumberFormat="0" applyAlignment="0" applyProtection="0"/>
    <xf numFmtId="178" fontId="0" fillId="0" borderId="0" applyFont="0" applyFill="0" applyBorder="0" applyAlignment="0" applyProtection="0"/>
    <xf numFmtId="0" fontId="27" fillId="0" borderId="0">
      <alignment vertical="center"/>
      <protection/>
    </xf>
    <xf numFmtId="0" fontId="8" fillId="5" borderId="0" applyNumberFormat="0" applyBorder="0" applyAlignment="0" applyProtection="0"/>
    <xf numFmtId="0" fontId="28" fillId="6" borderId="2" applyNumberFormat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7" applyNumberFormat="0" applyAlignment="0" applyProtection="0"/>
    <xf numFmtId="0" fontId="10" fillId="10" borderId="1" applyNumberFormat="0" applyAlignment="0" applyProtection="0"/>
    <xf numFmtId="0" fontId="27" fillId="11" borderId="0" applyNumberFormat="0" applyBorder="0" applyAlignment="0" applyProtection="0"/>
    <xf numFmtId="0" fontId="22" fillId="12" borderId="8" applyNumberFormat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27" fillId="0" borderId="0">
      <alignment/>
      <protection/>
    </xf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5" borderId="0" applyNumberFormat="0" applyBorder="0" applyAlignment="0" applyProtection="0"/>
    <xf numFmtId="0" fontId="27" fillId="0" borderId="0">
      <alignment/>
      <protection/>
    </xf>
    <xf numFmtId="0" fontId="26" fillId="14" borderId="0" applyNumberFormat="0" applyBorder="0" applyAlignment="0" applyProtection="0"/>
    <xf numFmtId="0" fontId="27" fillId="0" borderId="0">
      <alignment/>
      <protection/>
    </xf>
    <xf numFmtId="0" fontId="8" fillId="15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29" fillId="6" borderId="1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>
      <alignment vertical="center"/>
      <protection/>
    </xf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>
      <alignment vertical="center"/>
      <protection/>
    </xf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22" borderId="0" applyNumberFormat="0" applyBorder="0" applyAlignment="0" applyProtection="0"/>
    <xf numFmtId="0" fontId="27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/>
      <protection/>
    </xf>
    <xf numFmtId="0" fontId="27" fillId="2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28" borderId="0" applyNumberFormat="0" applyBorder="0" applyAlignment="0" applyProtection="0"/>
    <xf numFmtId="0" fontId="27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3" fillId="0" borderId="13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14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1" fillId="3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8" fillId="41" borderId="2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4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4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16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45" borderId="0" applyNumberFormat="0" applyBorder="0" applyAlignment="0" applyProtection="0"/>
    <xf numFmtId="0" fontId="44" fillId="0" borderId="17" applyNumberFormat="0" applyFill="0" applyAlignment="0" applyProtection="0"/>
    <xf numFmtId="0" fontId="45" fillId="46" borderId="18" applyNumberFormat="0" applyAlignment="0" applyProtection="0"/>
    <xf numFmtId="0" fontId="46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49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49" borderId="20" xfId="0" applyFont="1" applyFill="1" applyBorder="1" applyAlignment="1">
      <alignment horizontal="center" vertical="center" wrapText="1" shrinkToFit="1"/>
    </xf>
    <xf numFmtId="181" fontId="47" fillId="0" borderId="20" xfId="0" applyNumberFormat="1" applyFont="1" applyFill="1" applyBorder="1" applyAlignment="1">
      <alignment horizontal="center" vertical="center" shrinkToFit="1"/>
    </xf>
    <xf numFmtId="180" fontId="0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81" fontId="47" fillId="49" borderId="20" xfId="163" applyNumberFormat="1" applyFont="1" applyFill="1" applyBorder="1" applyAlignment="1">
      <alignment horizontal="center" vertical="center" shrinkToFit="1"/>
      <protection/>
    </xf>
    <xf numFmtId="180" fontId="3" fillId="0" borderId="20" xfId="0" applyNumberFormat="1" applyFont="1" applyFill="1" applyBorder="1" applyAlignment="1">
      <alignment horizontal="center" vertical="center" shrinkToFit="1"/>
    </xf>
    <xf numFmtId="181" fontId="47" fillId="49" borderId="2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363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标题 4" xfId="35"/>
    <cellStyle name="常规 5 2 4" xfId="36"/>
    <cellStyle name="警告文本" xfId="37"/>
    <cellStyle name="常规 6 5" xfId="38"/>
    <cellStyle name="常规 4 4 3" xfId="39"/>
    <cellStyle name="常规 4 2 2 3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常规 2 3 2 4" xfId="91"/>
    <cellStyle name="40% - 强调文字颜色 2 2" xfId="92"/>
    <cellStyle name="40% - 强调文字颜色 5 2" xfId="93"/>
    <cellStyle name="40% - 强调文字颜色 6 2" xfId="94"/>
    <cellStyle name="20% - 强调文字颜色 2 2" xfId="95"/>
    <cellStyle name="常规 3 2 5" xfId="96"/>
    <cellStyle name="20% - 强调文字颜色 3 2" xfId="97"/>
    <cellStyle name="常规 3 3 5" xfId="98"/>
    <cellStyle name="常规 3" xfId="99"/>
    <cellStyle name="20% - 强调文字颜色 4 2" xfId="100"/>
    <cellStyle name="常规 8 2 2" xfId="101"/>
    <cellStyle name="20% - 强调文字颜色 5 2" xfId="102"/>
    <cellStyle name="20% - 强调文字颜色 6 2" xfId="103"/>
    <cellStyle name="常规 2 3 3 4" xfId="104"/>
    <cellStyle name="40% - 强调文字颜色 3 2" xfId="105"/>
    <cellStyle name="常规 3 2 7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常规 5 2 2 2" xfId="115"/>
    <cellStyle name="常规 2 3 6" xfId="116"/>
    <cellStyle name="标题 2 2" xfId="117"/>
    <cellStyle name="常规 7 2 3" xfId="118"/>
    <cellStyle name="常规 5 2 3 2" xfId="119"/>
    <cellStyle name="常规 2 4 6" xfId="120"/>
    <cellStyle name="标题 3 2" xfId="121"/>
    <cellStyle name="常规 5 2 4 2" xfId="122"/>
    <cellStyle name="标题 4 2" xfId="123"/>
    <cellStyle name="常规 5 2 5" xfId="124"/>
    <cellStyle name="常规 2 3 2 3 2" xfId="125"/>
    <cellStyle name="标题 5" xfId="126"/>
    <cellStyle name="差 2" xfId="127"/>
    <cellStyle name="常规 10" xfId="128"/>
    <cellStyle name="常规 10 2" xfId="129"/>
    <cellStyle name="常规 10 3" xfId="130"/>
    <cellStyle name="常规 5 2 2 3 2" xfId="131"/>
    <cellStyle name="常规 11" xfId="132"/>
    <cellStyle name="常规 11 2" xfId="133"/>
    <cellStyle name="常规 12" xfId="134"/>
    <cellStyle name="常规 12 2" xfId="135"/>
    <cellStyle name="常规 13" xfId="136"/>
    <cellStyle name="常规 13 2" xfId="137"/>
    <cellStyle name="常规 2 3 4 2" xfId="138"/>
    <cellStyle name="常规 13 3" xfId="139"/>
    <cellStyle name="常规 14" xfId="140"/>
    <cellStyle name="常规 14 2" xfId="141"/>
    <cellStyle name="常规 20" xfId="142"/>
    <cellStyle name="常规 15" xfId="143"/>
    <cellStyle name="常规 3 3 4" xfId="144"/>
    <cellStyle name="常规 2" xfId="145"/>
    <cellStyle name="常规 3 3 4 2" xfId="146"/>
    <cellStyle name="常规 2 2" xfId="147"/>
    <cellStyle name="常规 2 2 2" xfId="148"/>
    <cellStyle name="常规 2 2 2 2" xfId="149"/>
    <cellStyle name="常规 2 4 4" xfId="150"/>
    <cellStyle name="常规 2 2 2 2 2" xfId="151"/>
    <cellStyle name="常规 3 2 2 2 3" xfId="152"/>
    <cellStyle name="常规 2 4 4 2" xfId="153"/>
    <cellStyle name="常规 2 2 2 2 2 2" xfId="154"/>
    <cellStyle name="常规 7 2 2" xfId="155"/>
    <cellStyle name="常规 2 4 5" xfId="156"/>
    <cellStyle name="常规 2 2 2 2 3" xfId="157"/>
    <cellStyle name="常规 2 2 2 3" xfId="158"/>
    <cellStyle name="常规 2 5 4" xfId="159"/>
    <cellStyle name="常规 2 2 2 3 2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4 4 2 3" xfId="166"/>
    <cellStyle name="常规 4 2 2 2 3" xfId="167"/>
    <cellStyle name="常规 2 3 2 2 2 2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6 2 5" xfId="178"/>
    <cellStyle name="常规 2 3 3 3 2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5 2 2 2 3" xfId="186"/>
    <cellStyle name="常规 2 4 2 2 2 2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5 2 3 3" xfId="201"/>
    <cellStyle name="常规 2 4 7" xfId="202"/>
    <cellStyle name="常规 2 4 7 2" xfId="203"/>
    <cellStyle name="常规 2 4 8" xfId="204"/>
    <cellStyle name="强调文字颜色 4 2" xfId="205"/>
    <cellStyle name="常规 2 5" xfId="206"/>
    <cellStyle name="常规 2 5 2" xfId="207"/>
    <cellStyle name="常规 2 5 2 2" xfId="208"/>
    <cellStyle name="常规 2 5 2 2 2" xfId="209"/>
    <cellStyle name="常规 3 2 5 2" xfId="210"/>
    <cellStyle name="常规 2 5 2 3" xfId="211"/>
    <cellStyle name="常规 2 5 3" xfId="212"/>
    <cellStyle name="常规 7 3 2" xfId="213"/>
    <cellStyle name="常规 2 5 5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3 3 5 2" xfId="220"/>
    <cellStyle name="常规 3 2" xfId="221"/>
    <cellStyle name="常规 2 6 2 3" xfId="222"/>
    <cellStyle name="常规 3 2 2" xfId="223"/>
    <cellStyle name="常规 2 6 2 3 2" xfId="224"/>
    <cellStyle name="常规 3 3" xfId="225"/>
    <cellStyle name="常规 2 6 2 4" xfId="226"/>
    <cellStyle name="常规 2 6 3" xfId="227"/>
    <cellStyle name="常规 2 6 3 2" xfId="228"/>
    <cellStyle name="常规 4 2" xfId="229"/>
    <cellStyle name="常规 2 6 3 3" xfId="230"/>
    <cellStyle name="强调文字颜色 1 2" xfId="231"/>
    <cellStyle name="常规 2 6 4" xfId="232"/>
    <cellStyle name="常规 2 6 4 2" xfId="233"/>
    <cellStyle name="常规 7 4 2" xfId="234"/>
    <cellStyle name="常规 2 6 5" xfId="235"/>
    <cellStyle name="常规 2 7" xfId="236"/>
    <cellStyle name="常规 3 3 2 3" xfId="237"/>
    <cellStyle name="常规 2 7 2" xfId="238"/>
    <cellStyle name="输入 2" xfId="239"/>
    <cellStyle name="常规 2 8" xfId="240"/>
    <cellStyle name="常规 3 3 3 3" xfId="241"/>
    <cellStyle name="常规 2 8 2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4" xfId="262"/>
    <cellStyle name="常规 3 3 6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强调文字颜色 5 2" xfId="270"/>
    <cellStyle name="常规 3 5" xfId="271"/>
    <cellStyle name="常规 3 5 2" xfId="272"/>
    <cellStyle name="常规 9 3" xfId="273"/>
    <cellStyle name="常规 3 5 2 2" xfId="274"/>
    <cellStyle name="常规 3 5 3" xfId="275"/>
    <cellStyle name="常规 3 6" xfId="276"/>
    <cellStyle name="常规 3 6 2" xfId="277"/>
    <cellStyle name="常规 3 7" xfId="278"/>
    <cellStyle name="常规 3 8" xfId="279"/>
    <cellStyle name="常规 4 4" xfId="280"/>
    <cellStyle name="常规 4 2 2" xfId="281"/>
    <cellStyle name="常规 6 4" xfId="282"/>
    <cellStyle name="常规 4 4 2" xfId="283"/>
    <cellStyle name="常规 4 2 2 2" xfId="284"/>
    <cellStyle name="常规 6 4 2" xfId="285"/>
    <cellStyle name="常规 4 4 2 2" xfId="286"/>
    <cellStyle name="常规 4 2 2 2 2" xfId="287"/>
    <cellStyle name="警告文本 2" xfId="288"/>
    <cellStyle name="常规 6 5 2" xfId="289"/>
    <cellStyle name="常规 4 4 3 2" xfId="290"/>
    <cellStyle name="常规 4 2 2 3 2" xfId="291"/>
    <cellStyle name="常规 6 6" xfId="292"/>
    <cellStyle name="常规 4 4 4" xfId="293"/>
    <cellStyle name="常规 4 2 2 4" xfId="294"/>
    <cellStyle name="常规 9 2 2" xfId="295"/>
    <cellStyle name="常规 6 7" xfId="296"/>
    <cellStyle name="常规 4 4 5" xfId="297"/>
    <cellStyle name="常规 4 2 2 5" xfId="298"/>
    <cellStyle name="强调文字颜色 6 2" xfId="299"/>
    <cellStyle name="常规 4 5" xfId="300"/>
    <cellStyle name="常规 4 2 3" xfId="301"/>
    <cellStyle name="常规 7 4" xfId="302"/>
    <cellStyle name="常规 4 5 2" xfId="303"/>
    <cellStyle name="常规 4 2 3 2" xfId="304"/>
    <cellStyle name="常规 7 5" xfId="305"/>
    <cellStyle name="常规 4 2 3 3" xfId="306"/>
    <cellStyle name="常规 4 6" xfId="307"/>
    <cellStyle name="常规 4 2 4" xfId="308"/>
    <cellStyle name="常规 8 4" xfId="309"/>
    <cellStyle name="常规 4 2 4 2" xfId="310"/>
    <cellStyle name="常规 4 2 5" xfId="311"/>
    <cellStyle name="常规 9 4" xfId="312"/>
    <cellStyle name="常规 4 2 5 2" xfId="313"/>
    <cellStyle name="常规 4 2 6" xfId="314"/>
    <cellStyle name="常规 4 2 7" xfId="315"/>
    <cellStyle name="常规 4 3" xfId="316"/>
    <cellStyle name="常规 5 4" xfId="317"/>
    <cellStyle name="常规 4 3 2" xfId="318"/>
    <cellStyle name="常规 5 4 2" xfId="319"/>
    <cellStyle name="常规 4 3 2 2" xfId="320"/>
    <cellStyle name="常规 4 3 2 2 2" xfId="321"/>
    <cellStyle name="常规 4 3 2 3" xfId="322"/>
    <cellStyle name="常规 5 5" xfId="323"/>
    <cellStyle name="常规 4 3 3" xfId="324"/>
    <cellStyle name="常规 5 5 2" xfId="325"/>
    <cellStyle name="常规 4 3 3 2" xfId="326"/>
    <cellStyle name="常规 5 6" xfId="327"/>
    <cellStyle name="常规 4 3 4" xfId="328"/>
    <cellStyle name="常规 4 3 4 2" xfId="329"/>
    <cellStyle name="常规 5 7" xfId="330"/>
    <cellStyle name="常规 4 3 5" xfId="331"/>
    <cellStyle name="常规 4 4 2 2 2" xfId="332"/>
    <cellStyle name="常规 4 4 2 2 3" xfId="333"/>
    <cellStyle name="常规 4 4 2 3 2" xfId="334"/>
    <cellStyle name="常规 4 4 2 4" xfId="335"/>
    <cellStyle name="常规 6 5 3" xfId="336"/>
    <cellStyle name="常规 4 4 3 3" xfId="337"/>
    <cellStyle name="常规 6 6 2" xfId="338"/>
    <cellStyle name="常规 4 4 4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注释 2" xfId="349"/>
    <cellStyle name="常规 6 2" xfId="350"/>
    <cellStyle name="常规 6 2 2" xfId="351"/>
    <cellStyle name="常规 6 2 2 2" xfId="352"/>
    <cellStyle name="常规 6 2 2 2 2" xfId="353"/>
    <cellStyle name="常规 6 2 2 3" xfId="354"/>
    <cellStyle name="链接单元格 2" xfId="355"/>
    <cellStyle name="常规 6 2 3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tabSelected="1" workbookViewId="0" topLeftCell="A1">
      <selection activeCell="C34" sqref="C34"/>
    </sheetView>
  </sheetViews>
  <sheetFormatPr defaultColWidth="9.00390625" defaultRowHeight="14.25"/>
  <cols>
    <col min="1" max="1" width="4.75390625" style="4" customWidth="1"/>
    <col min="2" max="2" width="27.625" style="5" customWidth="1"/>
    <col min="3" max="3" width="16.625" style="6" customWidth="1"/>
    <col min="4" max="4" width="9.625" style="6" customWidth="1"/>
    <col min="5" max="5" width="14.00390625" style="6" customWidth="1"/>
    <col min="6" max="6" width="8.75390625" style="7" customWidth="1"/>
    <col min="7" max="7" width="4.625" style="8" customWidth="1"/>
    <col min="8" max="8" width="8.875" style="8" customWidth="1"/>
    <col min="9" max="9" width="7.25390625" style="8" customWidth="1"/>
    <col min="10" max="10" width="8.875" style="8" customWidth="1"/>
    <col min="11" max="11" width="8.25390625" style="8" customWidth="1"/>
    <col min="12" max="12" width="7.25390625" style="8" customWidth="1"/>
    <col min="13" max="13" width="8.125" style="9" customWidth="1"/>
    <col min="14" max="14" width="7.125" style="4" customWidth="1"/>
    <col min="15" max="15" width="7.375" style="4" customWidth="1"/>
    <col min="16" max="171" width="9.00390625" style="10" customWidth="1"/>
    <col min="172" max="16384" width="9.00390625" style="11" customWidth="1"/>
  </cols>
  <sheetData>
    <row r="1" spans="1:15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0.25" customHeight="1">
      <c r="A3" s="15"/>
      <c r="B3" s="15"/>
      <c r="C3" s="15"/>
      <c r="D3" s="15"/>
      <c r="E3" s="15"/>
      <c r="F3" s="15"/>
      <c r="G3" s="15"/>
      <c r="H3" s="15"/>
      <c r="I3" s="21"/>
      <c r="J3" s="14"/>
      <c r="K3" s="14" t="s">
        <v>2</v>
      </c>
      <c r="L3" s="14"/>
      <c r="M3" s="14"/>
      <c r="N3" s="14"/>
      <c r="O3" s="14"/>
    </row>
    <row r="4" spans="1:244" s="2" customFormat="1" ht="49.5" customHeight="1">
      <c r="A4" s="16" t="s">
        <v>3</v>
      </c>
      <c r="B4" s="17" t="s">
        <v>4</v>
      </c>
      <c r="C4" s="17" t="s">
        <v>5</v>
      </c>
      <c r="D4" s="16" t="s">
        <v>6</v>
      </c>
      <c r="E4" s="17" t="s">
        <v>7</v>
      </c>
      <c r="F4" s="18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</row>
    <row r="5" spans="1:244" s="3" customFormat="1" ht="21" customHeight="1">
      <c r="A5" s="16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9">
        <v>94.5</v>
      </c>
      <c r="I5" s="19">
        <v>83.9</v>
      </c>
      <c r="J5" s="22">
        <f>ROUND((H5+I5)/3*0.5,2)</f>
        <v>29.73</v>
      </c>
      <c r="K5" s="23">
        <v>75</v>
      </c>
      <c r="L5" s="24">
        <f>ROUND(K5*0.5,2)</f>
        <v>37.5</v>
      </c>
      <c r="M5" s="24">
        <f>J5+L5</f>
        <v>67.23</v>
      </c>
      <c r="N5" s="25">
        <v>1</v>
      </c>
      <c r="O5" s="25" t="s">
        <v>24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</row>
    <row r="6" spans="1:244" s="3" customFormat="1" ht="21" customHeight="1">
      <c r="A6" s="16">
        <v>2</v>
      </c>
      <c r="B6" s="16" t="s">
        <v>18</v>
      </c>
      <c r="C6" s="17" t="s">
        <v>25</v>
      </c>
      <c r="D6" s="16" t="s">
        <v>26</v>
      </c>
      <c r="E6" s="16" t="s">
        <v>27</v>
      </c>
      <c r="F6" s="16" t="s">
        <v>28</v>
      </c>
      <c r="G6" s="16" t="s">
        <v>29</v>
      </c>
      <c r="H6" s="19">
        <v>85.5</v>
      </c>
      <c r="I6" s="19">
        <v>80.5</v>
      </c>
      <c r="J6" s="22">
        <f>ROUND((H6+I6)/3*0.5,2)</f>
        <v>27.67</v>
      </c>
      <c r="K6" s="23">
        <v>81.4</v>
      </c>
      <c r="L6" s="24">
        <f>ROUND(K6*0.5,2)</f>
        <v>40.7</v>
      </c>
      <c r="M6" s="24">
        <f>J6+L6</f>
        <v>68.37</v>
      </c>
      <c r="N6" s="25">
        <v>1</v>
      </c>
      <c r="O6" s="25" t="s">
        <v>24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</row>
    <row r="7" spans="1:244" s="3" customFormat="1" ht="21" customHeight="1">
      <c r="A7" s="16">
        <v>3</v>
      </c>
      <c r="B7" s="16" t="s">
        <v>30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29</v>
      </c>
      <c r="H7" s="19">
        <v>82.5</v>
      </c>
      <c r="I7" s="19">
        <v>87.1</v>
      </c>
      <c r="J7" s="22">
        <f>ROUND((H7+I7)/3*0.5,2)</f>
        <v>28.27</v>
      </c>
      <c r="K7" s="23">
        <v>77.6</v>
      </c>
      <c r="L7" s="24">
        <f>ROUND(K7*0.5,2)</f>
        <v>38.8</v>
      </c>
      <c r="M7" s="24">
        <f>J7+L7</f>
        <v>67.07</v>
      </c>
      <c r="N7" s="25">
        <v>1</v>
      </c>
      <c r="O7" s="25" t="s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</row>
    <row r="8" spans="1:244" s="3" customFormat="1" ht="21" customHeight="1">
      <c r="A8" s="16">
        <v>4</v>
      </c>
      <c r="B8" s="16" t="s">
        <v>30</v>
      </c>
      <c r="C8" s="16" t="s">
        <v>31</v>
      </c>
      <c r="D8" s="16" t="s">
        <v>32</v>
      </c>
      <c r="E8" s="16" t="s">
        <v>35</v>
      </c>
      <c r="F8" s="16" t="s">
        <v>36</v>
      </c>
      <c r="G8" s="16" t="s">
        <v>29</v>
      </c>
      <c r="H8" s="19">
        <v>73.5</v>
      </c>
      <c r="I8" s="19">
        <v>61.7</v>
      </c>
      <c r="J8" s="22">
        <f>ROUND((H8+I8)/3*0.5,2)</f>
        <v>22.53</v>
      </c>
      <c r="K8" s="26" t="s">
        <v>37</v>
      </c>
      <c r="L8" s="26" t="s">
        <v>37</v>
      </c>
      <c r="M8" s="26"/>
      <c r="N8" s="25"/>
      <c r="O8" s="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</row>
    <row r="9" spans="1:244" s="3" customFormat="1" ht="21" customHeight="1">
      <c r="A9" s="16">
        <v>5</v>
      </c>
      <c r="B9" s="16" t="s">
        <v>38</v>
      </c>
      <c r="C9" s="16" t="s">
        <v>39</v>
      </c>
      <c r="D9" s="16" t="s">
        <v>40</v>
      </c>
      <c r="E9" s="16" t="s">
        <v>41</v>
      </c>
      <c r="F9" s="16" t="s">
        <v>42</v>
      </c>
      <c r="G9" s="16" t="s">
        <v>29</v>
      </c>
      <c r="H9" s="19">
        <v>81</v>
      </c>
      <c r="I9" s="19">
        <v>93</v>
      </c>
      <c r="J9" s="22">
        <f>ROUND((H9+I9)/3*0.5,2)</f>
        <v>29</v>
      </c>
      <c r="K9" s="23">
        <v>74.4</v>
      </c>
      <c r="L9" s="24">
        <f>ROUND(K9*0.5,2)</f>
        <v>37.2</v>
      </c>
      <c r="M9" s="24">
        <f>J9+L9</f>
        <v>66.2</v>
      </c>
      <c r="N9" s="25">
        <v>1</v>
      </c>
      <c r="O9" s="25" t="s">
        <v>24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</row>
    <row r="10" spans="1:244" s="3" customFormat="1" ht="21" customHeight="1">
      <c r="A10" s="16">
        <v>6</v>
      </c>
      <c r="B10" s="16" t="s">
        <v>38</v>
      </c>
      <c r="C10" s="16" t="s">
        <v>39</v>
      </c>
      <c r="D10" s="16" t="s">
        <v>40</v>
      </c>
      <c r="E10" s="16" t="s">
        <v>43</v>
      </c>
      <c r="F10" s="16" t="s">
        <v>44</v>
      </c>
      <c r="G10" s="16" t="s">
        <v>29</v>
      </c>
      <c r="H10" s="19">
        <v>67.5</v>
      </c>
      <c r="I10" s="19">
        <v>87.5</v>
      </c>
      <c r="J10" s="22">
        <f>ROUND((H10+I10)/3*0.5,2)</f>
        <v>25.83</v>
      </c>
      <c r="K10" s="23">
        <v>78.2</v>
      </c>
      <c r="L10" s="24">
        <f>ROUND(K10*0.5,2)</f>
        <v>39.1</v>
      </c>
      <c r="M10" s="24">
        <f>J10+L10</f>
        <v>64.93</v>
      </c>
      <c r="N10" s="25">
        <v>2</v>
      </c>
      <c r="O10" s="2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</row>
    <row r="11" spans="1:244" s="3" customFormat="1" ht="21" customHeight="1">
      <c r="A11" s="16">
        <v>7</v>
      </c>
      <c r="B11" s="16" t="s">
        <v>38</v>
      </c>
      <c r="C11" s="16" t="s">
        <v>39</v>
      </c>
      <c r="D11" s="16" t="s">
        <v>40</v>
      </c>
      <c r="E11" s="16" t="s">
        <v>45</v>
      </c>
      <c r="F11" s="16" t="s">
        <v>46</v>
      </c>
      <c r="G11" s="16" t="s">
        <v>23</v>
      </c>
      <c r="H11" s="19">
        <v>60</v>
      </c>
      <c r="I11" s="19">
        <v>77.5</v>
      </c>
      <c r="J11" s="22">
        <f>ROUND((H11+I11)/3*0.5,2)</f>
        <v>22.92</v>
      </c>
      <c r="K11" s="26" t="s">
        <v>37</v>
      </c>
      <c r="L11" s="26" t="s">
        <v>37</v>
      </c>
      <c r="M11" s="26"/>
      <c r="N11" s="25"/>
      <c r="O11" s="2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</row>
    <row r="12" spans="1:244" s="3" customFormat="1" ht="21" customHeight="1">
      <c r="A12" s="16">
        <v>8</v>
      </c>
      <c r="B12" s="16" t="s">
        <v>38</v>
      </c>
      <c r="C12" s="16" t="s">
        <v>47</v>
      </c>
      <c r="D12" s="16" t="s">
        <v>48</v>
      </c>
      <c r="E12" s="16" t="s">
        <v>49</v>
      </c>
      <c r="F12" s="16" t="s">
        <v>50</v>
      </c>
      <c r="G12" s="16" t="s">
        <v>23</v>
      </c>
      <c r="H12" s="19">
        <v>66</v>
      </c>
      <c r="I12" s="19">
        <v>70.1</v>
      </c>
      <c r="J12" s="22">
        <f>ROUND((H12+I12)/3*0.5,2)</f>
        <v>22.68</v>
      </c>
      <c r="K12" s="23">
        <v>76.4</v>
      </c>
      <c r="L12" s="24">
        <f>ROUND(K12*0.5,2)</f>
        <v>38.2</v>
      </c>
      <c r="M12" s="24">
        <f>J12+L12</f>
        <v>60.88</v>
      </c>
      <c r="N12" s="25">
        <v>1</v>
      </c>
      <c r="O12" s="25" t="s">
        <v>24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</row>
    <row r="13" spans="1:244" s="3" customFormat="1" ht="21" customHeight="1">
      <c r="A13" s="16">
        <v>9</v>
      </c>
      <c r="B13" s="16" t="s">
        <v>38</v>
      </c>
      <c r="C13" s="16" t="s">
        <v>47</v>
      </c>
      <c r="D13" s="16" t="s">
        <v>48</v>
      </c>
      <c r="E13" s="16" t="s">
        <v>51</v>
      </c>
      <c r="F13" s="16" t="s">
        <v>52</v>
      </c>
      <c r="G13" s="16" t="s">
        <v>29</v>
      </c>
      <c r="H13" s="19">
        <v>64.5</v>
      </c>
      <c r="I13" s="19">
        <v>64.1</v>
      </c>
      <c r="J13" s="22">
        <f>ROUND((H13+I13)/3*0.5,2)</f>
        <v>21.43</v>
      </c>
      <c r="K13" s="23">
        <v>78.4</v>
      </c>
      <c r="L13" s="24">
        <f>ROUND(K13*0.5,2)</f>
        <v>39.2</v>
      </c>
      <c r="M13" s="24">
        <f>J13+L13</f>
        <v>60.63</v>
      </c>
      <c r="N13" s="25">
        <v>2</v>
      </c>
      <c r="O13" s="2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</row>
    <row r="14" spans="1:244" s="3" customFormat="1" ht="21" customHeight="1">
      <c r="A14" s="16">
        <v>10</v>
      </c>
      <c r="B14" s="16" t="s">
        <v>38</v>
      </c>
      <c r="C14" s="16" t="s">
        <v>47</v>
      </c>
      <c r="D14" s="16" t="s">
        <v>48</v>
      </c>
      <c r="E14" s="16" t="s">
        <v>53</v>
      </c>
      <c r="F14" s="16" t="s">
        <v>54</v>
      </c>
      <c r="G14" s="16" t="s">
        <v>29</v>
      </c>
      <c r="H14" s="19">
        <v>69</v>
      </c>
      <c r="I14" s="19">
        <v>52.8</v>
      </c>
      <c r="J14" s="22">
        <f>ROUND((H14+I14)/3*0.5,2)</f>
        <v>20.3</v>
      </c>
      <c r="K14" s="23">
        <v>74.6</v>
      </c>
      <c r="L14" s="24">
        <f>ROUND(K14*0.5,2)</f>
        <v>37.3</v>
      </c>
      <c r="M14" s="24">
        <f>J14+L14</f>
        <v>57.599999999999994</v>
      </c>
      <c r="N14" s="25">
        <v>3</v>
      </c>
      <c r="O14" s="2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</row>
    <row r="15" spans="1:244" s="3" customFormat="1" ht="21" customHeight="1">
      <c r="A15" s="16">
        <v>11</v>
      </c>
      <c r="B15" s="16" t="s">
        <v>55</v>
      </c>
      <c r="C15" s="16" t="s">
        <v>56</v>
      </c>
      <c r="D15" s="16" t="s">
        <v>57</v>
      </c>
      <c r="E15" s="16" t="s">
        <v>58</v>
      </c>
      <c r="F15" s="16" t="s">
        <v>59</v>
      </c>
      <c r="G15" s="16" t="s">
        <v>29</v>
      </c>
      <c r="H15" s="19">
        <v>69</v>
      </c>
      <c r="I15" s="19">
        <v>87.9</v>
      </c>
      <c r="J15" s="22">
        <f>ROUND((H15+I15)/3*0.5,2)</f>
        <v>26.15</v>
      </c>
      <c r="K15" s="23">
        <v>74</v>
      </c>
      <c r="L15" s="24">
        <f>ROUND(K15*0.5,2)</f>
        <v>37</v>
      </c>
      <c r="M15" s="24">
        <f>J15+L15</f>
        <v>63.15</v>
      </c>
      <c r="N15" s="25">
        <v>1</v>
      </c>
      <c r="O15" s="25" t="s">
        <v>24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</row>
    <row r="16" spans="1:244" s="3" customFormat="1" ht="21" customHeight="1">
      <c r="A16" s="16">
        <v>12</v>
      </c>
      <c r="B16" s="16" t="s">
        <v>60</v>
      </c>
      <c r="C16" s="16" t="s">
        <v>61</v>
      </c>
      <c r="D16" s="16" t="s">
        <v>62</v>
      </c>
      <c r="E16" s="16" t="s">
        <v>63</v>
      </c>
      <c r="F16" s="16" t="s">
        <v>64</v>
      </c>
      <c r="G16" s="16" t="s">
        <v>29</v>
      </c>
      <c r="H16" s="19">
        <v>51</v>
      </c>
      <c r="I16" s="19">
        <v>45.1</v>
      </c>
      <c r="J16" s="22">
        <f>ROUND((H16+I16)/3*0.5,2)</f>
        <v>16.02</v>
      </c>
      <c r="K16" s="23">
        <v>74</v>
      </c>
      <c r="L16" s="24">
        <f>ROUND(K16*0.5,2)</f>
        <v>37</v>
      </c>
      <c r="M16" s="24">
        <f>J16+L16</f>
        <v>53.019999999999996</v>
      </c>
      <c r="N16" s="25">
        <v>1</v>
      </c>
      <c r="O16" s="25" t="s">
        <v>24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</row>
    <row r="17" spans="1:244" s="3" customFormat="1" ht="21" customHeight="1">
      <c r="A17" s="16">
        <v>13</v>
      </c>
      <c r="B17" s="16" t="s">
        <v>65</v>
      </c>
      <c r="C17" s="16" t="s">
        <v>66</v>
      </c>
      <c r="D17" s="16" t="s">
        <v>67</v>
      </c>
      <c r="E17" s="16" t="s">
        <v>68</v>
      </c>
      <c r="F17" s="16" t="s">
        <v>69</v>
      </c>
      <c r="G17" s="16" t="s">
        <v>29</v>
      </c>
      <c r="H17" s="19">
        <v>75</v>
      </c>
      <c r="I17" s="19">
        <v>54.3</v>
      </c>
      <c r="J17" s="22">
        <f>ROUND((H17+I17)/3*0.5,2)</f>
        <v>21.55</v>
      </c>
      <c r="K17" s="23">
        <v>77.2</v>
      </c>
      <c r="L17" s="24">
        <f>ROUND(K17*0.5,2)</f>
        <v>38.6</v>
      </c>
      <c r="M17" s="24">
        <f>J17+L17</f>
        <v>60.150000000000006</v>
      </c>
      <c r="N17" s="25">
        <v>1</v>
      </c>
      <c r="O17" s="25" t="s">
        <v>24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</row>
    <row r="18" spans="1:244" s="3" customFormat="1" ht="21" customHeight="1">
      <c r="A18" s="16">
        <v>14</v>
      </c>
      <c r="B18" s="16" t="s">
        <v>70</v>
      </c>
      <c r="C18" s="16" t="s">
        <v>71</v>
      </c>
      <c r="D18" s="16" t="s">
        <v>72</v>
      </c>
      <c r="E18" s="16" t="s">
        <v>73</v>
      </c>
      <c r="F18" s="16" t="s">
        <v>74</v>
      </c>
      <c r="G18" s="16" t="s">
        <v>29</v>
      </c>
      <c r="H18" s="19">
        <v>76.5</v>
      </c>
      <c r="I18" s="19">
        <v>97.1</v>
      </c>
      <c r="J18" s="22">
        <f>ROUND((H18+I18)/3*0.5,2)</f>
        <v>28.93</v>
      </c>
      <c r="K18" s="23">
        <v>76.2</v>
      </c>
      <c r="L18" s="24">
        <f>ROUND(K18*0.5,2)</f>
        <v>38.1</v>
      </c>
      <c r="M18" s="24">
        <f>J18+L18</f>
        <v>67.03</v>
      </c>
      <c r="N18" s="25">
        <v>1</v>
      </c>
      <c r="O18" s="25" t="s">
        <v>24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</row>
    <row r="19" spans="1:244" s="3" customFormat="1" ht="21" customHeight="1">
      <c r="A19" s="16">
        <v>15</v>
      </c>
      <c r="B19" s="16" t="s">
        <v>70</v>
      </c>
      <c r="C19" s="16" t="s">
        <v>71</v>
      </c>
      <c r="D19" s="16" t="s">
        <v>72</v>
      </c>
      <c r="E19" s="16" t="s">
        <v>75</v>
      </c>
      <c r="F19" s="16" t="s">
        <v>76</v>
      </c>
      <c r="G19" s="16" t="s">
        <v>23</v>
      </c>
      <c r="H19" s="19">
        <v>69</v>
      </c>
      <c r="I19" s="19">
        <v>87.5</v>
      </c>
      <c r="J19" s="22">
        <f>ROUND((H19+I19)/3*0.5,2)</f>
        <v>26.08</v>
      </c>
      <c r="K19" s="23">
        <v>78.2</v>
      </c>
      <c r="L19" s="24">
        <f>ROUND(K19*0.5,2)</f>
        <v>39.1</v>
      </c>
      <c r="M19" s="24">
        <f>J19+L19</f>
        <v>65.18</v>
      </c>
      <c r="N19" s="25">
        <v>2</v>
      </c>
      <c r="O19" s="2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</row>
    <row r="20" spans="1:244" s="3" customFormat="1" ht="21" customHeight="1">
      <c r="A20" s="16">
        <v>16</v>
      </c>
      <c r="B20" s="16" t="s">
        <v>70</v>
      </c>
      <c r="C20" s="16" t="s">
        <v>71</v>
      </c>
      <c r="D20" s="16" t="s">
        <v>72</v>
      </c>
      <c r="E20" s="16" t="s">
        <v>77</v>
      </c>
      <c r="F20" s="16" t="s">
        <v>78</v>
      </c>
      <c r="G20" s="16" t="s">
        <v>23</v>
      </c>
      <c r="H20" s="19">
        <v>76.5</v>
      </c>
      <c r="I20" s="19">
        <v>80.3</v>
      </c>
      <c r="J20" s="22">
        <f>ROUND((H20+I20)/3*0.5,2)</f>
        <v>26.13</v>
      </c>
      <c r="K20" s="23">
        <v>77.8</v>
      </c>
      <c r="L20" s="24">
        <f>ROUND(K20*0.5,2)</f>
        <v>38.9</v>
      </c>
      <c r="M20" s="24">
        <f>J20+L20</f>
        <v>65.03</v>
      </c>
      <c r="N20" s="25">
        <v>3</v>
      </c>
      <c r="O20" s="2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</row>
    <row r="21" spans="1:244" s="3" customFormat="1" ht="21" customHeight="1">
      <c r="A21" s="16">
        <v>17</v>
      </c>
      <c r="B21" s="16" t="s">
        <v>79</v>
      </c>
      <c r="C21" s="16" t="s">
        <v>80</v>
      </c>
      <c r="D21" s="16" t="s">
        <v>81</v>
      </c>
      <c r="E21" s="16" t="s">
        <v>82</v>
      </c>
      <c r="F21" s="16" t="s">
        <v>83</v>
      </c>
      <c r="G21" s="16" t="s">
        <v>29</v>
      </c>
      <c r="H21" s="19">
        <v>78</v>
      </c>
      <c r="I21" s="19">
        <v>65.8</v>
      </c>
      <c r="J21" s="22">
        <f>ROUND((H21+I21)/3*0.5,2)</f>
        <v>23.97</v>
      </c>
      <c r="K21" s="23">
        <v>76.4</v>
      </c>
      <c r="L21" s="24">
        <f>ROUND(K21*0.5,2)</f>
        <v>38.2</v>
      </c>
      <c r="M21" s="24">
        <f>J21+L21</f>
        <v>62.17</v>
      </c>
      <c r="N21" s="25">
        <v>1</v>
      </c>
      <c r="O21" s="25" t="s">
        <v>24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</row>
    <row r="22" spans="1:244" s="3" customFormat="1" ht="21" customHeight="1">
      <c r="A22" s="16">
        <v>18</v>
      </c>
      <c r="B22" s="16" t="s">
        <v>79</v>
      </c>
      <c r="C22" s="16" t="s">
        <v>80</v>
      </c>
      <c r="D22" s="16" t="s">
        <v>81</v>
      </c>
      <c r="E22" s="16" t="s">
        <v>84</v>
      </c>
      <c r="F22" s="16" t="s">
        <v>85</v>
      </c>
      <c r="G22" s="16" t="s">
        <v>29</v>
      </c>
      <c r="H22" s="19">
        <v>81</v>
      </c>
      <c r="I22" s="19">
        <v>55.8</v>
      </c>
      <c r="J22" s="22">
        <f>ROUND((H22+I22)/3*0.5,2)</f>
        <v>22.8</v>
      </c>
      <c r="K22" s="23">
        <v>76.6</v>
      </c>
      <c r="L22" s="24">
        <f>ROUND(K22*0.5,2)</f>
        <v>38.3</v>
      </c>
      <c r="M22" s="24">
        <f>J22+L22</f>
        <v>61.099999999999994</v>
      </c>
      <c r="N22" s="25">
        <v>2</v>
      </c>
      <c r="O22" s="2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</row>
    <row r="23" spans="1:244" s="3" customFormat="1" ht="21" customHeight="1">
      <c r="A23" s="16">
        <v>19</v>
      </c>
      <c r="B23" s="16" t="s">
        <v>79</v>
      </c>
      <c r="C23" s="16" t="s">
        <v>80</v>
      </c>
      <c r="D23" s="16" t="s">
        <v>81</v>
      </c>
      <c r="E23" s="16" t="s">
        <v>86</v>
      </c>
      <c r="F23" s="16" t="s">
        <v>87</v>
      </c>
      <c r="G23" s="16" t="s">
        <v>23</v>
      </c>
      <c r="H23" s="19">
        <v>73.5</v>
      </c>
      <c r="I23" s="19">
        <v>62.8</v>
      </c>
      <c r="J23" s="22">
        <f>ROUND((H23+I23)/3*0.5,2)</f>
        <v>22.72</v>
      </c>
      <c r="K23" s="23">
        <v>73.4</v>
      </c>
      <c r="L23" s="24">
        <f>ROUND(K23*0.5,2)</f>
        <v>36.7</v>
      </c>
      <c r="M23" s="24">
        <f>J23+L23</f>
        <v>59.42</v>
      </c>
      <c r="N23" s="25">
        <v>3</v>
      </c>
      <c r="O23" s="2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</row>
    <row r="24" spans="1:244" s="3" customFormat="1" ht="21" customHeight="1">
      <c r="A24" s="16">
        <v>20</v>
      </c>
      <c r="B24" s="16" t="s">
        <v>88</v>
      </c>
      <c r="C24" s="16" t="s">
        <v>89</v>
      </c>
      <c r="D24" s="16" t="s">
        <v>90</v>
      </c>
      <c r="E24" s="16" t="s">
        <v>91</v>
      </c>
      <c r="F24" s="16" t="s">
        <v>92</v>
      </c>
      <c r="G24" s="16" t="s">
        <v>29</v>
      </c>
      <c r="H24" s="19">
        <v>69</v>
      </c>
      <c r="I24" s="19">
        <v>64.5</v>
      </c>
      <c r="J24" s="22">
        <f>ROUND((H24+I24)/3*0.5,2)</f>
        <v>22.25</v>
      </c>
      <c r="K24" s="23">
        <v>76.8</v>
      </c>
      <c r="L24" s="24">
        <f>ROUND(K24*0.5,2)</f>
        <v>38.4</v>
      </c>
      <c r="M24" s="24">
        <f>J24+L24</f>
        <v>60.65</v>
      </c>
      <c r="N24" s="25">
        <v>1</v>
      </c>
      <c r="O24" s="25" t="s">
        <v>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</row>
    <row r="25" spans="1:244" s="3" customFormat="1" ht="21" customHeight="1">
      <c r="A25" s="16">
        <v>21</v>
      </c>
      <c r="B25" s="16" t="s">
        <v>88</v>
      </c>
      <c r="C25" s="16" t="s">
        <v>89</v>
      </c>
      <c r="D25" s="16" t="s">
        <v>90</v>
      </c>
      <c r="E25" s="16" t="s">
        <v>93</v>
      </c>
      <c r="F25" s="16" t="s">
        <v>94</v>
      </c>
      <c r="G25" s="16" t="s">
        <v>29</v>
      </c>
      <c r="H25" s="19">
        <v>84</v>
      </c>
      <c r="I25" s="19">
        <v>61.8</v>
      </c>
      <c r="J25" s="22">
        <f>ROUND((H25+I25)/3*0.5,2)</f>
        <v>24.3</v>
      </c>
      <c r="K25" s="26" t="s">
        <v>37</v>
      </c>
      <c r="L25" s="26" t="s">
        <v>37</v>
      </c>
      <c r="M25" s="26"/>
      <c r="N25" s="25"/>
      <c r="O25" s="2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</row>
    <row r="26" spans="1:15" ht="21" customHeight="1">
      <c r="A26" s="16">
        <v>22</v>
      </c>
      <c r="B26" s="16" t="s">
        <v>88</v>
      </c>
      <c r="C26" s="16" t="s">
        <v>89</v>
      </c>
      <c r="D26" s="16" t="s">
        <v>90</v>
      </c>
      <c r="E26" s="16" t="s">
        <v>95</v>
      </c>
      <c r="F26" s="16" t="s">
        <v>96</v>
      </c>
      <c r="G26" s="16" t="s">
        <v>23</v>
      </c>
      <c r="H26" s="20">
        <v>67.5</v>
      </c>
      <c r="I26" s="20">
        <v>61.6</v>
      </c>
      <c r="J26" s="22">
        <f>ROUND((H26+I26)/3*0.5,2)</f>
        <v>21.52</v>
      </c>
      <c r="K26" s="26" t="s">
        <v>37</v>
      </c>
      <c r="L26" s="26" t="s">
        <v>37</v>
      </c>
      <c r="M26" s="26"/>
      <c r="N26" s="27"/>
      <c r="O26" s="27"/>
    </row>
  </sheetData>
  <sheetProtection/>
  <mergeCells count="4">
    <mergeCell ref="A1:O1"/>
    <mergeCell ref="A2:O2"/>
    <mergeCell ref="A3:H3"/>
    <mergeCell ref="K3:O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仲裁员盛兆兵</cp:lastModifiedBy>
  <cp:lastPrinted>2022-08-06T06:53:05Z</cp:lastPrinted>
  <dcterms:created xsi:type="dcterms:W3CDTF">2013-12-15T07:53:57Z</dcterms:created>
  <dcterms:modified xsi:type="dcterms:W3CDTF">2022-12-25T05:05:15Z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626DCCDA4B8C4CA8B5F375A549F1810D</vt:lpwstr>
  </property>
</Properties>
</file>