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2540"/>
  </bookViews>
  <sheets>
    <sheet name="教育类" sheetId="3" r:id="rId1"/>
  </sheets>
  <definedNames>
    <definedName name="_xlnm._FilterDatabase" localSheetId="0" hidden="1">教育类!$B$4:$S$125</definedName>
    <definedName name="_xlnm.Print_Titles" localSheetId="0">教育类!$4:$4</definedName>
  </definedNames>
  <calcPr calcId="124519"/>
</workbook>
</file>

<file path=xl/calcChain.xml><?xml version="1.0" encoding="utf-8"?>
<calcChain xmlns="http://schemas.openxmlformats.org/spreadsheetml/2006/main">
  <c r="N8" i="3"/>
  <c r="Q125"/>
  <c r="Q124"/>
  <c r="Q123"/>
  <c r="P122"/>
  <c r="N122"/>
  <c r="P121"/>
  <c r="N121"/>
  <c r="Q121" s="1"/>
  <c r="P120"/>
  <c r="N120"/>
  <c r="Q120" s="1"/>
  <c r="P119"/>
  <c r="N119"/>
  <c r="Q119" s="1"/>
  <c r="P118"/>
  <c r="N118"/>
  <c r="Q118" s="1"/>
  <c r="P116"/>
  <c r="N116"/>
  <c r="Q116" s="1"/>
  <c r="P115"/>
  <c r="N115"/>
  <c r="Q115" s="1"/>
  <c r="P114"/>
  <c r="N114"/>
  <c r="Q114" s="1"/>
  <c r="P113"/>
  <c r="N113"/>
  <c r="Q113" s="1"/>
  <c r="P112"/>
  <c r="N112"/>
  <c r="Q112" s="1"/>
  <c r="P111"/>
  <c r="N111"/>
  <c r="Q111" s="1"/>
  <c r="P110"/>
  <c r="N110"/>
  <c r="Q110" s="1"/>
  <c r="P109"/>
  <c r="N109"/>
  <c r="Q109" s="1"/>
  <c r="P108"/>
  <c r="N108"/>
  <c r="Q108" s="1"/>
  <c r="P107"/>
  <c r="N107"/>
  <c r="Q107" s="1"/>
  <c r="P106"/>
  <c r="N106"/>
  <c r="Q106" s="1"/>
  <c r="P105"/>
  <c r="N105"/>
  <c r="Q105" s="1"/>
  <c r="P104"/>
  <c r="N104"/>
  <c r="Q104" s="1"/>
  <c r="P103"/>
  <c r="N103"/>
  <c r="Q103" s="1"/>
  <c r="P102"/>
  <c r="N102"/>
  <c r="Q102" s="1"/>
  <c r="P101"/>
  <c r="N101"/>
  <c r="Q101" s="1"/>
  <c r="P100"/>
  <c r="N100"/>
  <c r="Q100" s="1"/>
  <c r="P99"/>
  <c r="N99"/>
  <c r="Q99" s="1"/>
  <c r="P98"/>
  <c r="N98"/>
  <c r="Q98" s="1"/>
  <c r="P97"/>
  <c r="N97"/>
  <c r="Q97" s="1"/>
  <c r="P95"/>
  <c r="N95"/>
  <c r="Q95" s="1"/>
  <c r="P94"/>
  <c r="N94"/>
  <c r="Q94" s="1"/>
  <c r="P93"/>
  <c r="N93"/>
  <c r="Q93" s="1"/>
  <c r="P92"/>
  <c r="N92"/>
  <c r="Q92" s="1"/>
  <c r="P91"/>
  <c r="N91"/>
  <c r="Q91" s="1"/>
  <c r="P89"/>
  <c r="N89"/>
  <c r="Q89" s="1"/>
  <c r="P88"/>
  <c r="N88"/>
  <c r="Q88" s="1"/>
  <c r="P87"/>
  <c r="N87"/>
  <c r="Q87" s="1"/>
  <c r="P86"/>
  <c r="N86"/>
  <c r="Q86" s="1"/>
  <c r="P85"/>
  <c r="N85"/>
  <c r="Q85" s="1"/>
  <c r="P83"/>
  <c r="N83"/>
  <c r="Q83" s="1"/>
  <c r="P82"/>
  <c r="N82"/>
  <c r="Q82" s="1"/>
  <c r="P81"/>
  <c r="N81"/>
  <c r="Q81" s="1"/>
  <c r="P80"/>
  <c r="N80"/>
  <c r="Q80" s="1"/>
  <c r="P78"/>
  <c r="N78"/>
  <c r="Q78" s="1"/>
  <c r="P77"/>
  <c r="N77"/>
  <c r="Q77" s="1"/>
  <c r="P76"/>
  <c r="N76"/>
  <c r="Q76" s="1"/>
  <c r="P75"/>
  <c r="N75"/>
  <c r="Q75" s="1"/>
  <c r="P74"/>
  <c r="N74"/>
  <c r="Q74" s="1"/>
  <c r="P73"/>
  <c r="N73"/>
  <c r="Q73" s="1"/>
  <c r="P72"/>
  <c r="N72"/>
  <c r="Q72" s="1"/>
  <c r="P71"/>
  <c r="N71"/>
  <c r="Q71" s="1"/>
  <c r="P70"/>
  <c r="N70"/>
  <c r="Q70" s="1"/>
  <c r="P69"/>
  <c r="N69"/>
  <c r="Q69" s="1"/>
  <c r="P68"/>
  <c r="N68"/>
  <c r="Q68" s="1"/>
  <c r="P67"/>
  <c r="N67"/>
  <c r="Q67" s="1"/>
  <c r="P66"/>
  <c r="N66"/>
  <c r="Q66" s="1"/>
  <c r="P65"/>
  <c r="N65"/>
  <c r="Q65" s="1"/>
  <c r="P64"/>
  <c r="N64"/>
  <c r="Q64" s="1"/>
  <c r="P63"/>
  <c r="N63"/>
  <c r="Q63" s="1"/>
  <c r="P62"/>
  <c r="N62"/>
  <c r="Q62" s="1"/>
  <c r="P61"/>
  <c r="N61"/>
  <c r="Q61" s="1"/>
  <c r="P59"/>
  <c r="N59"/>
  <c r="Q59" s="1"/>
  <c r="P58"/>
  <c r="N58"/>
  <c r="Q58" s="1"/>
  <c r="P57"/>
  <c r="N57"/>
  <c r="Q57" s="1"/>
  <c r="P56"/>
  <c r="N56"/>
  <c r="Q56" s="1"/>
  <c r="P55"/>
  <c r="N55"/>
  <c r="Q55" s="1"/>
  <c r="P54"/>
  <c r="N54"/>
  <c r="Q54" s="1"/>
  <c r="P53"/>
  <c r="N53"/>
  <c r="Q53" s="1"/>
  <c r="P52"/>
  <c r="N52"/>
  <c r="Q52" s="1"/>
  <c r="P50"/>
  <c r="N50"/>
  <c r="Q50" s="1"/>
  <c r="P49"/>
  <c r="N49"/>
  <c r="Q49" s="1"/>
  <c r="P48"/>
  <c r="N48"/>
  <c r="Q48" s="1"/>
  <c r="P47"/>
  <c r="N47"/>
  <c r="Q47" s="1"/>
  <c r="P46"/>
  <c r="N46"/>
  <c r="Q46" s="1"/>
  <c r="P45"/>
  <c r="N45"/>
  <c r="Q45" s="1"/>
  <c r="P44"/>
  <c r="N44"/>
  <c r="Q44" s="1"/>
  <c r="P43"/>
  <c r="N43"/>
  <c r="Q43" s="1"/>
  <c r="P42"/>
  <c r="N42"/>
  <c r="Q42" s="1"/>
  <c r="P41"/>
  <c r="N41"/>
  <c r="Q41" s="1"/>
  <c r="P40"/>
  <c r="N40"/>
  <c r="Q40" s="1"/>
  <c r="P39"/>
  <c r="N39"/>
  <c r="Q39" s="1"/>
  <c r="P38"/>
  <c r="N38"/>
  <c r="Q38" s="1"/>
  <c r="P37"/>
  <c r="N37"/>
  <c r="Q37" s="1"/>
  <c r="P36"/>
  <c r="N36"/>
  <c r="Q36" s="1"/>
  <c r="P35"/>
  <c r="N35"/>
  <c r="Q35" s="1"/>
  <c r="P34"/>
  <c r="N34"/>
  <c r="Q34" s="1"/>
  <c r="P33"/>
  <c r="N33"/>
  <c r="Q33" s="1"/>
  <c r="P32"/>
  <c r="N32"/>
  <c r="Q32" s="1"/>
  <c r="P31"/>
  <c r="N31"/>
  <c r="Q31" s="1"/>
  <c r="P30"/>
  <c r="N30"/>
  <c r="Q30" s="1"/>
  <c r="P29"/>
  <c r="N29"/>
  <c r="Q29" s="1"/>
  <c r="P28"/>
  <c r="N28"/>
  <c r="Q28" s="1"/>
  <c r="P27"/>
  <c r="N27"/>
  <c r="Q27" s="1"/>
  <c r="P26"/>
  <c r="N26"/>
  <c r="Q26" s="1"/>
  <c r="P24"/>
  <c r="N24"/>
  <c r="Q24" s="1"/>
  <c r="P23"/>
  <c r="N23"/>
  <c r="Q23" s="1"/>
  <c r="P22"/>
  <c r="N22"/>
  <c r="Q22" s="1"/>
  <c r="P21"/>
  <c r="N21"/>
  <c r="Q21" s="1"/>
  <c r="P20"/>
  <c r="N20"/>
  <c r="Q20" s="1"/>
  <c r="P18"/>
  <c r="N18"/>
  <c r="Q18" s="1"/>
  <c r="P17"/>
  <c r="N17"/>
  <c r="Q17" s="1"/>
  <c r="P16"/>
  <c r="N16"/>
  <c r="Q16" s="1"/>
  <c r="P15"/>
  <c r="N15"/>
  <c r="Q15" s="1"/>
  <c r="P14"/>
  <c r="N14"/>
  <c r="Q14" s="1"/>
  <c r="P13"/>
  <c r="N13"/>
  <c r="Q13" s="1"/>
  <c r="P12"/>
  <c r="N12"/>
  <c r="Q12" s="1"/>
  <c r="P11"/>
  <c r="N11"/>
  <c r="Q11" s="1"/>
  <c r="P10"/>
  <c r="N10"/>
  <c r="Q10" s="1"/>
  <c r="P9"/>
  <c r="N9"/>
  <c r="Q9" s="1"/>
  <c r="P8"/>
  <c r="Q8"/>
  <c r="P7"/>
  <c r="N7"/>
  <c r="Q7" s="1"/>
  <c r="P6"/>
  <c r="N6"/>
  <c r="Q6" s="1"/>
  <c r="P5"/>
  <c r="N5"/>
  <c r="Q5" s="1"/>
  <c r="Q122" l="1"/>
</calcChain>
</file>

<file path=xl/sharedStrings.xml><?xml version="1.0" encoding="utf-8"?>
<sst xmlns="http://schemas.openxmlformats.org/spreadsheetml/2006/main" count="944" uniqueCount="265">
  <si>
    <t>姓名</t>
  </si>
  <si>
    <t>准考证号</t>
  </si>
  <si>
    <t>考试级别</t>
  </si>
  <si>
    <t>主管部门</t>
  </si>
  <si>
    <t>招聘单位</t>
  </si>
  <si>
    <t>职位名称</t>
  </si>
  <si>
    <t>职业能力倾向测验</t>
  </si>
  <si>
    <t>公共基础知识</t>
  </si>
  <si>
    <t>医学基础知识</t>
  </si>
  <si>
    <t>教育公共基础</t>
  </si>
  <si>
    <t>笔试总成绩</t>
  </si>
  <si>
    <t>笔试折合成绩</t>
  </si>
  <si>
    <t>笔试成绩×40%</t>
  </si>
  <si>
    <t>面试成绩</t>
  </si>
  <si>
    <t>面试成绩×60%</t>
  </si>
  <si>
    <t>考试总成绩</t>
  </si>
  <si>
    <t>排名</t>
  </si>
  <si>
    <t xml:space="preserve">是否进入体检 </t>
  </si>
  <si>
    <t>曾丹阳</t>
  </si>
  <si>
    <t>21704092018</t>
  </si>
  <si>
    <t>考二科</t>
  </si>
  <si>
    <t>都江堰市</t>
  </si>
  <si>
    <t>义务教育阶段农村中小学</t>
  </si>
  <si>
    <t>02020支教</t>
  </si>
  <si>
    <t>王婷</t>
  </si>
  <si>
    <t>21704092002</t>
  </si>
  <si>
    <t/>
  </si>
  <si>
    <t>谭金秀</t>
  </si>
  <si>
    <t>21704092028</t>
  </si>
  <si>
    <t>陈曦</t>
  </si>
  <si>
    <t>21704092214</t>
  </si>
  <si>
    <t>廖刚</t>
  </si>
  <si>
    <t>21704092207</t>
  </si>
  <si>
    <t>陈学志</t>
  </si>
  <si>
    <t>21704092221</t>
  </si>
  <si>
    <t>肖嘉璐</t>
  </si>
  <si>
    <t>21704092301</t>
  </si>
  <si>
    <t>贺滢</t>
  </si>
  <si>
    <t>21704092122</t>
  </si>
  <si>
    <t>何媛</t>
  </si>
  <si>
    <t>21704092308</t>
  </si>
  <si>
    <t>林英</t>
  </si>
  <si>
    <t>21704092206</t>
  </si>
  <si>
    <t>兰云涵</t>
  </si>
  <si>
    <t>21704092228</t>
  </si>
  <si>
    <t>肖玲莉</t>
  </si>
  <si>
    <t>21704092316</t>
  </si>
  <si>
    <t>张璐</t>
  </si>
  <si>
    <t>21704092320</t>
  </si>
  <si>
    <t>赵娅</t>
  </si>
  <si>
    <t>21704092215</t>
  </si>
  <si>
    <t>郝焰萍</t>
  </si>
  <si>
    <t>21704092130</t>
  </si>
  <si>
    <t>02021支教</t>
  </si>
  <si>
    <t>雷佳俊</t>
  </si>
  <si>
    <t>21704092110</t>
  </si>
  <si>
    <t>代胜兵</t>
  </si>
  <si>
    <t>21704092008</t>
  </si>
  <si>
    <t>李建</t>
  </si>
  <si>
    <t>21704091920</t>
  </si>
  <si>
    <t>廖燕君</t>
  </si>
  <si>
    <t>21704092210</t>
  </si>
  <si>
    <t>杨婷</t>
  </si>
  <si>
    <t>21704091929</t>
  </si>
  <si>
    <t>02022支教</t>
  </si>
  <si>
    <t>马茂林</t>
  </si>
  <si>
    <t>21704092105</t>
  </si>
  <si>
    <t>唐菡</t>
  </si>
  <si>
    <t>21704092218</t>
  </si>
  <si>
    <t>刘丽</t>
  </si>
  <si>
    <t>21704092027</t>
  </si>
  <si>
    <t>冯敏</t>
  </si>
  <si>
    <t>21704092125</t>
  </si>
  <si>
    <t>刘欢欢</t>
  </si>
  <si>
    <t>21704092029</t>
  </si>
  <si>
    <t>姚欣</t>
  </si>
  <si>
    <t>21704092118</t>
  </si>
  <si>
    <t>谌小芳</t>
  </si>
  <si>
    <t>21704092108</t>
  </si>
  <si>
    <t>梁琳</t>
  </si>
  <si>
    <t>21704092115</t>
  </si>
  <si>
    <t>胡异奕</t>
  </si>
  <si>
    <t>21704091910</t>
  </si>
  <si>
    <t>罗雪盈</t>
  </si>
  <si>
    <t>21704092227</t>
  </si>
  <si>
    <t>杨宇</t>
  </si>
  <si>
    <t>21704091923</t>
  </si>
  <si>
    <t>汤沁雪</t>
  </si>
  <si>
    <t>21704091918</t>
  </si>
  <si>
    <t>李秋霞</t>
  </si>
  <si>
    <t>21704092219</t>
  </si>
  <si>
    <t>王春梅</t>
  </si>
  <si>
    <t>21704092022</t>
  </si>
  <si>
    <t>李忆</t>
  </si>
  <si>
    <t>21704092124</t>
  </si>
  <si>
    <t>许晓燕</t>
  </si>
  <si>
    <t>21704092303</t>
  </si>
  <si>
    <t>吴倩</t>
  </si>
  <si>
    <t>21704091926</t>
  </si>
  <si>
    <t>付敏</t>
  </si>
  <si>
    <t>21704092001</t>
  </si>
  <si>
    <t>马瑶</t>
  </si>
  <si>
    <t>21704092230</t>
  </si>
  <si>
    <t>赵娟</t>
  </si>
  <si>
    <t>21704092103</t>
  </si>
  <si>
    <t>齐峻逸</t>
  </si>
  <si>
    <t>21704092013</t>
  </si>
  <si>
    <t>陈超凡</t>
  </si>
  <si>
    <t>21704092305</t>
  </si>
  <si>
    <t>吴晓涛</t>
  </si>
  <si>
    <t>21704092014</t>
  </si>
  <si>
    <t>贾婷</t>
  </si>
  <si>
    <t>21704091927</t>
  </si>
  <si>
    <t>任慈</t>
  </si>
  <si>
    <t>21704092009</t>
  </si>
  <si>
    <t>02023支教</t>
  </si>
  <si>
    <t>易钰函</t>
  </si>
  <si>
    <t>21704092005</t>
  </si>
  <si>
    <t>王梦娜</t>
  </si>
  <si>
    <t>21704092309</t>
  </si>
  <si>
    <t>罗佳</t>
  </si>
  <si>
    <t>21704092119</t>
  </si>
  <si>
    <t>罗贤</t>
  </si>
  <si>
    <t>21704091930</t>
  </si>
  <si>
    <t>黄婷婷</t>
  </si>
  <si>
    <t>21704092209</t>
  </si>
  <si>
    <t>肖兴文</t>
  </si>
  <si>
    <t>21704092026</t>
  </si>
  <si>
    <t>冯俊</t>
  </si>
  <si>
    <t>21704092126</t>
  </si>
  <si>
    <t>江馨</t>
  </si>
  <si>
    <t>21704092123</t>
  </si>
  <si>
    <t>02024支教</t>
  </si>
  <si>
    <t>曾雪青</t>
  </si>
  <si>
    <t>21704091904</t>
  </si>
  <si>
    <t>刘璐</t>
  </si>
  <si>
    <t>21704091928</t>
  </si>
  <si>
    <t>贾梦宇</t>
  </si>
  <si>
    <t>21704092203</t>
  </si>
  <si>
    <t>罗郑兰</t>
  </si>
  <si>
    <t>21704091914</t>
  </si>
  <si>
    <t>周晓玲</t>
  </si>
  <si>
    <t>21704092012</t>
  </si>
  <si>
    <t>王旭</t>
  </si>
  <si>
    <t>21704092224</t>
  </si>
  <si>
    <t>苏婷</t>
  </si>
  <si>
    <t>21704092205</t>
  </si>
  <si>
    <t>罗鑫雨</t>
  </si>
  <si>
    <t>21704092315</t>
  </si>
  <si>
    <t>蒋垚</t>
  </si>
  <si>
    <t>21704092306</t>
  </si>
  <si>
    <t>王英</t>
  </si>
  <si>
    <t>21704092016</t>
  </si>
  <si>
    <t>王童</t>
  </si>
  <si>
    <t>21704092229</t>
  </si>
  <si>
    <t>张国柱</t>
  </si>
  <si>
    <t>21704091903</t>
  </si>
  <si>
    <t>罗谷雨</t>
  </si>
  <si>
    <t>21704092003</t>
  </si>
  <si>
    <t>魏方思</t>
  </si>
  <si>
    <t>21704092030</t>
  </si>
  <si>
    <t>赵小翠</t>
  </si>
  <si>
    <t>21704092004</t>
  </si>
  <si>
    <t>程谢一</t>
  </si>
  <si>
    <t>21704091909</t>
  </si>
  <si>
    <t>刘思琪</t>
  </si>
  <si>
    <t>21704092011</t>
  </si>
  <si>
    <t>吴亭</t>
  </si>
  <si>
    <t>21704092006</t>
  </si>
  <si>
    <t>02025支教</t>
  </si>
  <si>
    <t>赵亚星</t>
  </si>
  <si>
    <t>21704092318</t>
  </si>
  <si>
    <t>董玉洁</t>
  </si>
  <si>
    <t>21704091902</t>
  </si>
  <si>
    <t>徐倩</t>
  </si>
  <si>
    <t>21704092111</t>
  </si>
  <si>
    <t>谢非</t>
  </si>
  <si>
    <t>21704092319</t>
  </si>
  <si>
    <t>02026支教</t>
  </si>
  <si>
    <t>陈保全</t>
  </si>
  <si>
    <t>21704092304</t>
  </si>
  <si>
    <t>贺小丽</t>
  </si>
  <si>
    <t>21704092208</t>
  </si>
  <si>
    <t>白友莉</t>
  </si>
  <si>
    <t>21704092201</t>
  </si>
  <si>
    <t>杨平</t>
  </si>
  <si>
    <t>21704092302</t>
  </si>
  <si>
    <t>郑成卓</t>
  </si>
  <si>
    <t>21704091924</t>
  </si>
  <si>
    <t>02027支教</t>
  </si>
  <si>
    <t>左自庭</t>
  </si>
  <si>
    <t>21704092106</t>
  </si>
  <si>
    <t>黄玉姣</t>
  </si>
  <si>
    <t>21704092213</t>
  </si>
  <si>
    <t>徐显敏</t>
  </si>
  <si>
    <t>21704092311</t>
  </si>
  <si>
    <t>秦泽浩</t>
  </si>
  <si>
    <t>21704091901</t>
  </si>
  <si>
    <t>吴易赢</t>
  </si>
  <si>
    <t>21704091925</t>
  </si>
  <si>
    <t>02028支教</t>
  </si>
  <si>
    <t>黄萌萌</t>
  </si>
  <si>
    <t>21704092024</t>
  </si>
  <si>
    <t>黄方</t>
  </si>
  <si>
    <t>21704092202</t>
  </si>
  <si>
    <t>罗婷婷</t>
  </si>
  <si>
    <t>21704091906</t>
  </si>
  <si>
    <t>邱菊</t>
  </si>
  <si>
    <t>21704092023</t>
  </si>
  <si>
    <t>陈颖</t>
  </si>
  <si>
    <t>21704091922</t>
  </si>
  <si>
    <t>邹雨婷</t>
  </si>
  <si>
    <t>21704092015</t>
  </si>
  <si>
    <t>钟梦婕</t>
  </si>
  <si>
    <t>21704092307</t>
  </si>
  <si>
    <t>刘宝霜</t>
  </si>
  <si>
    <t>21704092017</t>
  </si>
  <si>
    <t>汪棋琦</t>
  </si>
  <si>
    <t>21704091905</t>
  </si>
  <si>
    <t>熊渺</t>
  </si>
  <si>
    <t>21704092217</t>
  </si>
  <si>
    <t>谢甜甜</t>
  </si>
  <si>
    <t>21704092107</t>
  </si>
  <si>
    <t>宋姝悦</t>
  </si>
  <si>
    <t>21704092120</t>
  </si>
  <si>
    <t>明洪杨</t>
  </si>
  <si>
    <t>21704092021</t>
  </si>
  <si>
    <t>邹馨</t>
  </si>
  <si>
    <t>21704092204</t>
  </si>
  <si>
    <t>翁富裕</t>
  </si>
  <si>
    <t>21704092020</t>
  </si>
  <si>
    <t>李杉杉</t>
  </si>
  <si>
    <t>21704092313</t>
  </si>
  <si>
    <t>王鲜青</t>
  </si>
  <si>
    <t>21704092222</t>
  </si>
  <si>
    <t>卿棠馨</t>
  </si>
  <si>
    <t>21704091911</t>
  </si>
  <si>
    <t>张欣悦</t>
  </si>
  <si>
    <t>21704091912</t>
  </si>
  <si>
    <t>唐一丹</t>
  </si>
  <si>
    <t>21704092314</t>
  </si>
  <si>
    <t>02029支教</t>
  </si>
  <si>
    <t>巨迪雯</t>
  </si>
  <si>
    <t>21704091921</t>
  </si>
  <si>
    <t>卿铱纯</t>
  </si>
  <si>
    <t>21704092101</t>
  </si>
  <si>
    <t>王思蓓</t>
  </si>
  <si>
    <t>21704092216</t>
  </si>
  <si>
    <t>李晓凤</t>
  </si>
  <si>
    <t>21704092112</t>
  </si>
  <si>
    <t>四川省特岗</t>
  </si>
  <si>
    <t>小学音乐</t>
  </si>
  <si>
    <t>易佳余</t>
  </si>
  <si>
    <t>210102230</t>
  </si>
  <si>
    <t>张茂华</t>
  </si>
  <si>
    <t>210102206</t>
  </si>
  <si>
    <t>小学语文</t>
  </si>
  <si>
    <t>田敏</t>
  </si>
  <si>
    <t>210100204</t>
  </si>
  <si>
    <t>是</t>
    <phoneticPr fontId="4" type="noConversion"/>
  </si>
  <si>
    <t>否</t>
    <phoneticPr fontId="4" type="noConversion"/>
  </si>
  <si>
    <t>否</t>
    <phoneticPr fontId="4" type="noConversion"/>
  </si>
  <si>
    <r>
      <t>备注：“支教”类考试总成绩＝笔试成绩</t>
    </r>
    <r>
      <rPr>
        <sz val="12"/>
        <color theme="1"/>
        <rFont val="宋体"/>
        <family val="3"/>
        <charset val="134"/>
      </rPr>
      <t>×40%+面试成绩×60%</t>
    </r>
    <phoneticPr fontId="4" type="noConversion"/>
  </si>
  <si>
    <t>2021年成都市高校毕业生服务基层项目公开招募考试总成绩及进入体检人员名单（支教类）</t>
    <phoneticPr fontId="4" type="noConversion"/>
  </si>
  <si>
    <t>序号</t>
    <phoneticPr fontId="4" type="noConversion"/>
  </si>
</sst>
</file>

<file path=xl/styles.xml><?xml version="1.0" encoding="utf-8"?>
<styleSheet xmlns="http://schemas.openxmlformats.org/spreadsheetml/2006/main">
  <fonts count="10">
    <font>
      <sz val="11"/>
      <color theme="1"/>
      <name val="宋体"/>
      <charset val="134"/>
      <scheme val="minor"/>
    </font>
    <font>
      <b/>
      <sz val="12"/>
      <name val="Calibri"/>
      <family val="2"/>
    </font>
    <font>
      <b/>
      <sz val="12"/>
      <name val="宋体"/>
      <family val="3"/>
      <charset val="134"/>
    </font>
    <font>
      <sz val="10"/>
      <name val="Arial"/>
      <family val="2"/>
    </font>
    <font>
      <sz val="9"/>
      <name val="宋体"/>
      <family val="3"/>
      <charset val="134"/>
      <scheme val="minor"/>
    </font>
    <font>
      <sz val="11"/>
      <color theme="1"/>
      <name val="宋体"/>
      <family val="3"/>
      <charset val="134"/>
      <scheme val="minor"/>
    </font>
    <font>
      <sz val="9"/>
      <color theme="1"/>
      <name val="宋体"/>
      <family val="3"/>
      <charset val="134"/>
      <scheme val="minor"/>
    </font>
    <font>
      <sz val="12"/>
      <color theme="1"/>
      <name val="宋体"/>
      <family val="3"/>
      <charset val="134"/>
      <scheme val="minor"/>
    </font>
    <font>
      <sz val="12"/>
      <color theme="1"/>
      <name val="宋体"/>
      <family val="3"/>
      <charset val="134"/>
    </font>
    <font>
      <b/>
      <sz val="16"/>
      <color theme="1"/>
      <name val="宋体"/>
      <family val="3"/>
      <charset val="134"/>
      <scheme val="minor"/>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1">
    <xf numFmtId="0" fontId="0" fillId="0" borderId="0">
      <alignment vertical="center"/>
    </xf>
  </cellStyleXfs>
  <cellXfs count="26">
    <xf numFmtId="0" fontId="0" fillId="0" borderId="0" xfId="0">
      <alignment vertical="center"/>
    </xf>
    <xf numFmtId="0" fontId="1" fillId="0" borderId="1" xfId="0" applyFont="1" applyBorder="1" applyAlignment="1">
      <alignment horizontal="center" vertical="center" wrapText="1"/>
    </xf>
    <xf numFmtId="0" fontId="0" fillId="0" borderId="1" xfId="0" applyFill="1" applyBorder="1" applyAlignment="1">
      <alignment horizontal="center" vertical="center"/>
    </xf>
    <xf numFmtId="0" fontId="2" fillId="0" borderId="2" xfId="0" applyFont="1" applyBorder="1" applyAlignment="1">
      <alignment horizontal="center" vertical="center" wrapText="1"/>
    </xf>
    <xf numFmtId="0" fontId="0" fillId="0" borderId="2" xfId="0" applyFill="1" applyBorder="1" applyAlignment="1">
      <alignment horizontal="center" vertical="center"/>
    </xf>
    <xf numFmtId="0" fontId="2" fillId="0" borderId="3" xfId="0" applyFont="1" applyFill="1" applyBorder="1" applyAlignment="1">
      <alignment horizontal="center" vertical="center" wrapText="1"/>
    </xf>
    <xf numFmtId="0" fontId="0" fillId="0" borderId="3" xfId="0" applyBorder="1">
      <alignment vertical="center"/>
    </xf>
    <xf numFmtId="0" fontId="0" fillId="0" borderId="3" xfId="0" applyBorder="1" applyAlignment="1">
      <alignment horizontal="center" vertical="center"/>
    </xf>
    <xf numFmtId="0" fontId="0" fillId="0" borderId="4" xfId="0" applyFill="1" applyBorder="1" applyAlignment="1">
      <alignment horizontal="center" vertical="center"/>
    </xf>
    <xf numFmtId="0" fontId="3"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6" xfId="0" applyBorder="1">
      <alignment vertical="center"/>
    </xf>
    <xf numFmtId="0" fontId="0" fillId="0" borderId="0" xfId="0" applyBorder="1">
      <alignment vertical="center"/>
    </xf>
    <xf numFmtId="0" fontId="3" fillId="0" borderId="0" xfId="0" applyFont="1" applyFill="1" applyBorder="1" applyAlignment="1"/>
    <xf numFmtId="0" fontId="0" fillId="0" borderId="0" xfId="0" applyAlignment="1">
      <alignment horizontal="center" vertical="center"/>
    </xf>
    <xf numFmtId="0" fontId="5" fillId="0" borderId="3" xfId="0" applyFont="1" applyBorder="1" applyAlignment="1">
      <alignment horizontal="center" vertical="center"/>
    </xf>
    <xf numFmtId="0" fontId="6"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0" xfId="0" applyFill="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center" vertical="center"/>
    </xf>
    <xf numFmtId="0" fontId="0" fillId="0" borderId="8" xfId="0" applyFill="1" applyBorder="1" applyAlignment="1">
      <alignment horizontal="center" vertical="center"/>
    </xf>
    <xf numFmtId="0" fontId="1" fillId="0" borderId="4" xfId="0" applyFont="1" applyBorder="1" applyAlignment="1">
      <alignment horizontal="center" vertical="center" wrapText="1"/>
    </xf>
    <xf numFmtId="0" fontId="0" fillId="0" borderId="7" xfId="0"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S125"/>
  <sheetViews>
    <sheetView tabSelected="1" workbookViewId="0">
      <selection activeCell="T6" sqref="T6"/>
    </sheetView>
  </sheetViews>
  <sheetFormatPr defaultColWidth="9" defaultRowHeight="13.5"/>
  <cols>
    <col min="1" max="1" width="6.625" style="15" customWidth="1"/>
    <col min="3" max="3" width="13.625" customWidth="1"/>
    <col min="4" max="5" width="3.375" hidden="1" customWidth="1"/>
    <col min="6" max="6" width="19.375" customWidth="1"/>
    <col min="7" max="7" width="14" customWidth="1"/>
    <col min="8" max="12" width="9" hidden="1" customWidth="1"/>
    <col min="15" max="15" width="9" style="19"/>
    <col min="18" max="19" width="9" style="15"/>
  </cols>
  <sheetData>
    <row r="1" spans="1:19" ht="14.1" customHeight="1">
      <c r="A1" s="21" t="s">
        <v>263</v>
      </c>
      <c r="B1" s="21"/>
      <c r="C1" s="21"/>
      <c r="D1" s="21"/>
      <c r="E1" s="21"/>
      <c r="F1" s="21"/>
      <c r="G1" s="21"/>
      <c r="H1" s="21"/>
      <c r="I1" s="21"/>
      <c r="J1" s="21"/>
      <c r="K1" s="21"/>
      <c r="L1" s="21"/>
      <c r="M1" s="21"/>
      <c r="N1" s="21"/>
      <c r="O1" s="21"/>
      <c r="P1" s="21"/>
      <c r="Q1" s="21"/>
      <c r="R1" s="21"/>
      <c r="S1" s="21"/>
    </row>
    <row r="2" spans="1:19" ht="14.1" customHeight="1">
      <c r="A2" s="21"/>
      <c r="B2" s="21"/>
      <c r="C2" s="21"/>
      <c r="D2" s="21"/>
      <c r="E2" s="21"/>
      <c r="F2" s="21"/>
      <c r="G2" s="21"/>
      <c r="H2" s="21"/>
      <c r="I2" s="21"/>
      <c r="J2" s="21"/>
      <c r="K2" s="21"/>
      <c r="L2" s="21"/>
      <c r="M2" s="21"/>
      <c r="N2" s="21"/>
      <c r="O2" s="21"/>
      <c r="P2" s="21"/>
      <c r="Q2" s="21"/>
      <c r="R2" s="21"/>
      <c r="S2" s="21"/>
    </row>
    <row r="3" spans="1:19" ht="19.5" customHeight="1">
      <c r="A3" s="20" t="s">
        <v>262</v>
      </c>
      <c r="B3" s="20"/>
      <c r="C3" s="20"/>
      <c r="D3" s="22"/>
      <c r="E3" s="22"/>
      <c r="F3" s="20"/>
      <c r="G3" s="20"/>
      <c r="H3" s="22"/>
      <c r="I3" s="22"/>
      <c r="J3" s="22"/>
      <c r="K3" s="22"/>
      <c r="L3" s="22"/>
      <c r="M3" s="20"/>
      <c r="N3" s="20"/>
      <c r="O3" s="20"/>
      <c r="P3" s="20"/>
      <c r="Q3" s="20"/>
      <c r="R3" s="20"/>
      <c r="S3" s="20"/>
    </row>
    <row r="4" spans="1:19" ht="44.25" customHeight="1">
      <c r="A4" s="24" t="s">
        <v>264</v>
      </c>
      <c r="B4" s="1" t="s">
        <v>0</v>
      </c>
      <c r="C4" s="1" t="s">
        <v>1</v>
      </c>
      <c r="D4" s="1" t="s">
        <v>2</v>
      </c>
      <c r="E4" s="1" t="s">
        <v>3</v>
      </c>
      <c r="F4" s="1" t="s">
        <v>4</v>
      </c>
      <c r="G4" s="1" t="s">
        <v>5</v>
      </c>
      <c r="H4" s="1" t="s">
        <v>6</v>
      </c>
      <c r="I4" s="1" t="s">
        <v>7</v>
      </c>
      <c r="J4" s="1" t="s">
        <v>8</v>
      </c>
      <c r="K4" s="1" t="s">
        <v>9</v>
      </c>
      <c r="L4" s="1" t="s">
        <v>10</v>
      </c>
      <c r="M4" s="1" t="s">
        <v>11</v>
      </c>
      <c r="N4" s="3" t="s">
        <v>12</v>
      </c>
      <c r="O4" s="18" t="s">
        <v>13</v>
      </c>
      <c r="P4" s="3" t="s">
        <v>14</v>
      </c>
      <c r="Q4" s="3" t="s">
        <v>15</v>
      </c>
      <c r="R4" s="5" t="s">
        <v>16</v>
      </c>
      <c r="S4" s="5" t="s">
        <v>17</v>
      </c>
    </row>
    <row r="5" spans="1:19" ht="15.75">
      <c r="A5" s="25">
        <v>1</v>
      </c>
      <c r="B5" s="23" t="s">
        <v>18</v>
      </c>
      <c r="C5" s="2" t="s">
        <v>19</v>
      </c>
      <c r="D5" s="2" t="s">
        <v>20</v>
      </c>
      <c r="E5" s="2" t="s">
        <v>21</v>
      </c>
      <c r="F5" s="17" t="s">
        <v>22</v>
      </c>
      <c r="G5" s="2" t="s">
        <v>23</v>
      </c>
      <c r="H5" s="2">
        <v>64</v>
      </c>
      <c r="I5" s="1"/>
      <c r="J5" s="1"/>
      <c r="K5" s="2">
        <v>63.6</v>
      </c>
      <c r="L5" s="2">
        <v>127.6</v>
      </c>
      <c r="M5" s="2">
        <v>63.8</v>
      </c>
      <c r="N5" s="4">
        <f t="shared" ref="N5:N10" si="0">ROUND(M5*0.4,2)</f>
        <v>25.52</v>
      </c>
      <c r="O5" s="4">
        <v>83.23</v>
      </c>
      <c r="P5" s="4">
        <f t="shared" ref="P5:P10" si="1">ROUND(O5*0.6,2)</f>
        <v>49.94</v>
      </c>
      <c r="Q5" s="4">
        <f t="shared" ref="Q5:Q10" si="2">N5+P5</f>
        <v>75.459999999999994</v>
      </c>
      <c r="R5" s="7">
        <v>1</v>
      </c>
      <c r="S5" s="7" t="s">
        <v>259</v>
      </c>
    </row>
    <row r="6" spans="1:19">
      <c r="A6" s="25">
        <v>2</v>
      </c>
      <c r="B6" s="23" t="s">
        <v>24</v>
      </c>
      <c r="C6" s="2" t="s">
        <v>25</v>
      </c>
      <c r="D6" s="2" t="s">
        <v>20</v>
      </c>
      <c r="E6" s="2" t="s">
        <v>21</v>
      </c>
      <c r="F6" s="17" t="s">
        <v>22</v>
      </c>
      <c r="G6" s="2" t="s">
        <v>23</v>
      </c>
      <c r="H6" s="2">
        <v>54.2</v>
      </c>
      <c r="I6" s="2" t="s">
        <v>26</v>
      </c>
      <c r="J6" s="2" t="s">
        <v>26</v>
      </c>
      <c r="K6" s="2">
        <v>67.5</v>
      </c>
      <c r="L6" s="2">
        <v>121.7</v>
      </c>
      <c r="M6" s="2">
        <v>60.85</v>
      </c>
      <c r="N6" s="4">
        <f t="shared" si="0"/>
        <v>24.34</v>
      </c>
      <c r="O6" s="4">
        <v>85.13</v>
      </c>
      <c r="P6" s="4">
        <f t="shared" si="1"/>
        <v>51.08</v>
      </c>
      <c r="Q6" s="4">
        <f t="shared" si="2"/>
        <v>75.42</v>
      </c>
      <c r="R6" s="7">
        <v>2</v>
      </c>
      <c r="S6" s="7" t="s">
        <v>259</v>
      </c>
    </row>
    <row r="7" spans="1:19" ht="15.75">
      <c r="A7" s="25">
        <v>3</v>
      </c>
      <c r="B7" s="23" t="s">
        <v>27</v>
      </c>
      <c r="C7" s="2" t="s">
        <v>28</v>
      </c>
      <c r="D7" s="2" t="s">
        <v>20</v>
      </c>
      <c r="E7" s="2" t="s">
        <v>21</v>
      </c>
      <c r="F7" s="17" t="s">
        <v>22</v>
      </c>
      <c r="G7" s="2" t="s">
        <v>23</v>
      </c>
      <c r="H7" s="2">
        <v>56.2</v>
      </c>
      <c r="I7" s="1"/>
      <c r="J7" s="1"/>
      <c r="K7" s="2">
        <v>66.099999999999994</v>
      </c>
      <c r="L7" s="2">
        <v>122.3</v>
      </c>
      <c r="M7" s="2">
        <v>61.15</v>
      </c>
      <c r="N7" s="4">
        <f t="shared" si="0"/>
        <v>24.46</v>
      </c>
      <c r="O7" s="4">
        <v>80.430000000000007</v>
      </c>
      <c r="P7" s="4">
        <f t="shared" si="1"/>
        <v>48.26</v>
      </c>
      <c r="Q7" s="4">
        <f t="shared" si="2"/>
        <v>72.72</v>
      </c>
      <c r="R7" s="7">
        <v>3</v>
      </c>
      <c r="S7" s="7" t="s">
        <v>259</v>
      </c>
    </row>
    <row r="8" spans="1:19">
      <c r="A8" s="25">
        <v>4</v>
      </c>
      <c r="B8" s="23" t="s">
        <v>29</v>
      </c>
      <c r="C8" s="2" t="s">
        <v>30</v>
      </c>
      <c r="D8" s="2" t="s">
        <v>20</v>
      </c>
      <c r="E8" s="2" t="s">
        <v>21</v>
      </c>
      <c r="F8" s="17" t="s">
        <v>22</v>
      </c>
      <c r="G8" s="2" t="s">
        <v>23</v>
      </c>
      <c r="H8" s="2">
        <v>59.7</v>
      </c>
      <c r="I8" s="2" t="s">
        <v>26</v>
      </c>
      <c r="J8" s="2" t="s">
        <v>26</v>
      </c>
      <c r="K8" s="2">
        <v>59.7</v>
      </c>
      <c r="L8" s="2">
        <v>119.4</v>
      </c>
      <c r="M8" s="2">
        <v>59.7</v>
      </c>
      <c r="N8" s="4">
        <f>ROUND(M8*0.4,2)</f>
        <v>23.88</v>
      </c>
      <c r="O8" s="4">
        <v>81.33</v>
      </c>
      <c r="P8" s="4">
        <f t="shared" si="1"/>
        <v>48.8</v>
      </c>
      <c r="Q8" s="4">
        <f t="shared" si="2"/>
        <v>72.679999999999993</v>
      </c>
      <c r="R8" s="7">
        <v>4</v>
      </c>
      <c r="S8" s="16" t="s">
        <v>260</v>
      </c>
    </row>
    <row r="9" spans="1:19">
      <c r="A9" s="25">
        <v>5</v>
      </c>
      <c r="B9" s="23" t="s">
        <v>31</v>
      </c>
      <c r="C9" s="2" t="s">
        <v>32</v>
      </c>
      <c r="D9" s="2" t="s">
        <v>20</v>
      </c>
      <c r="E9" s="2" t="s">
        <v>21</v>
      </c>
      <c r="F9" s="17" t="s">
        <v>22</v>
      </c>
      <c r="G9" s="2" t="s">
        <v>23</v>
      </c>
      <c r="H9" s="2">
        <v>48.4</v>
      </c>
      <c r="I9" s="2" t="s">
        <v>26</v>
      </c>
      <c r="J9" s="2" t="s">
        <v>26</v>
      </c>
      <c r="K9" s="2">
        <v>65.099999999999994</v>
      </c>
      <c r="L9" s="2">
        <v>113.5</v>
      </c>
      <c r="M9" s="2">
        <v>56.75</v>
      </c>
      <c r="N9" s="4">
        <f t="shared" si="0"/>
        <v>22.7</v>
      </c>
      <c r="O9" s="4">
        <v>82.33</v>
      </c>
      <c r="P9" s="4">
        <f t="shared" si="1"/>
        <v>49.4</v>
      </c>
      <c r="Q9" s="4">
        <f t="shared" si="2"/>
        <v>72.099999999999994</v>
      </c>
      <c r="R9" s="7">
        <v>5</v>
      </c>
      <c r="S9" s="16" t="s">
        <v>260</v>
      </c>
    </row>
    <row r="10" spans="1:19">
      <c r="A10" s="25">
        <v>6</v>
      </c>
      <c r="B10" s="23" t="s">
        <v>33</v>
      </c>
      <c r="C10" s="2" t="s">
        <v>34</v>
      </c>
      <c r="D10" s="2" t="s">
        <v>20</v>
      </c>
      <c r="E10" s="2" t="s">
        <v>21</v>
      </c>
      <c r="F10" s="17" t="s">
        <v>22</v>
      </c>
      <c r="G10" s="2" t="s">
        <v>23</v>
      </c>
      <c r="H10" s="2">
        <v>55.9</v>
      </c>
      <c r="I10" s="2" t="s">
        <v>26</v>
      </c>
      <c r="J10" s="2" t="s">
        <v>26</v>
      </c>
      <c r="K10" s="2">
        <v>64.099999999999994</v>
      </c>
      <c r="L10" s="2">
        <v>120</v>
      </c>
      <c r="M10" s="2">
        <v>60</v>
      </c>
      <c r="N10" s="4">
        <f t="shared" si="0"/>
        <v>24</v>
      </c>
      <c r="O10" s="4">
        <v>76.760000000000005</v>
      </c>
      <c r="P10" s="4">
        <f t="shared" si="1"/>
        <v>46.06</v>
      </c>
      <c r="Q10" s="4">
        <f t="shared" si="2"/>
        <v>70.06</v>
      </c>
      <c r="R10" s="7">
        <v>6</v>
      </c>
      <c r="S10" s="16" t="s">
        <v>260</v>
      </c>
    </row>
    <row r="11" spans="1:19" hidden="1">
      <c r="A11"/>
      <c r="B11" s="2" t="s">
        <v>35</v>
      </c>
      <c r="C11" s="2" t="s">
        <v>36</v>
      </c>
      <c r="D11" s="2" t="s">
        <v>20</v>
      </c>
      <c r="E11" s="2" t="s">
        <v>21</v>
      </c>
      <c r="F11" s="2" t="s">
        <v>22</v>
      </c>
      <c r="G11" s="2" t="s">
        <v>23</v>
      </c>
      <c r="H11" s="2">
        <v>52.4</v>
      </c>
      <c r="I11" s="2" t="s">
        <v>26</v>
      </c>
      <c r="J11" s="2" t="s">
        <v>26</v>
      </c>
      <c r="K11" s="2">
        <v>60.6</v>
      </c>
      <c r="L11" s="2">
        <v>113</v>
      </c>
      <c r="M11" s="2">
        <v>56.5</v>
      </c>
      <c r="N11" s="4">
        <f t="shared" ref="N11:N72" si="3">ROUND(M11*0.4,2)</f>
        <v>22.6</v>
      </c>
      <c r="O11" s="4"/>
      <c r="P11" s="4">
        <f t="shared" ref="P11:P72" si="4">ROUND(O11*0.6,2)</f>
        <v>0</v>
      </c>
      <c r="Q11" s="4">
        <f t="shared" ref="Q11:Q72" si="5">N11+P11</f>
        <v>22.6</v>
      </c>
      <c r="R11" s="6"/>
      <c r="S11" s="6"/>
    </row>
    <row r="12" spans="1:19" hidden="1">
      <c r="A12"/>
      <c r="B12" s="2" t="s">
        <v>37</v>
      </c>
      <c r="C12" s="2" t="s">
        <v>38</v>
      </c>
      <c r="D12" s="2" t="s">
        <v>20</v>
      </c>
      <c r="E12" s="2" t="s">
        <v>21</v>
      </c>
      <c r="F12" s="2" t="s">
        <v>22</v>
      </c>
      <c r="G12" s="2" t="s">
        <v>23</v>
      </c>
      <c r="H12" s="2">
        <v>50.6</v>
      </c>
      <c r="I12" s="2" t="s">
        <v>26</v>
      </c>
      <c r="J12" s="2" t="s">
        <v>26</v>
      </c>
      <c r="K12" s="2">
        <v>62.2</v>
      </c>
      <c r="L12" s="2">
        <v>112.8</v>
      </c>
      <c r="M12" s="2">
        <v>56.4</v>
      </c>
      <c r="N12" s="4">
        <f t="shared" si="3"/>
        <v>22.56</v>
      </c>
      <c r="O12" s="4"/>
      <c r="P12" s="4">
        <f t="shared" si="4"/>
        <v>0</v>
      </c>
      <c r="Q12" s="4">
        <f t="shared" si="5"/>
        <v>22.56</v>
      </c>
      <c r="R12" s="6"/>
      <c r="S12" s="6"/>
    </row>
    <row r="13" spans="1:19" hidden="1">
      <c r="A13"/>
      <c r="B13" s="2" t="s">
        <v>39</v>
      </c>
      <c r="C13" s="2" t="s">
        <v>40</v>
      </c>
      <c r="D13" s="2" t="s">
        <v>20</v>
      </c>
      <c r="E13" s="2" t="s">
        <v>21</v>
      </c>
      <c r="F13" s="2" t="s">
        <v>22</v>
      </c>
      <c r="G13" s="2" t="s">
        <v>23</v>
      </c>
      <c r="H13" s="2">
        <v>58.1</v>
      </c>
      <c r="I13" s="2" t="s">
        <v>26</v>
      </c>
      <c r="J13" s="2" t="s">
        <v>26</v>
      </c>
      <c r="K13" s="2">
        <v>53.5</v>
      </c>
      <c r="L13" s="2">
        <v>111.6</v>
      </c>
      <c r="M13" s="2">
        <v>55.8</v>
      </c>
      <c r="N13" s="4">
        <f t="shared" si="3"/>
        <v>22.32</v>
      </c>
      <c r="O13" s="4"/>
      <c r="P13" s="4">
        <f t="shared" si="4"/>
        <v>0</v>
      </c>
      <c r="Q13" s="4">
        <f t="shared" si="5"/>
        <v>22.32</v>
      </c>
      <c r="R13" s="6"/>
      <c r="S13" s="6"/>
    </row>
    <row r="14" spans="1:19" hidden="1">
      <c r="A14"/>
      <c r="B14" s="2" t="s">
        <v>41</v>
      </c>
      <c r="C14" s="2" t="s">
        <v>42</v>
      </c>
      <c r="D14" s="2" t="s">
        <v>20</v>
      </c>
      <c r="E14" s="2" t="s">
        <v>21</v>
      </c>
      <c r="F14" s="2" t="s">
        <v>22</v>
      </c>
      <c r="G14" s="2" t="s">
        <v>23</v>
      </c>
      <c r="H14" s="2">
        <v>56.8</v>
      </c>
      <c r="I14" s="2" t="s">
        <v>26</v>
      </c>
      <c r="J14" s="2" t="s">
        <v>26</v>
      </c>
      <c r="K14" s="2">
        <v>54.5</v>
      </c>
      <c r="L14" s="2">
        <v>111.3</v>
      </c>
      <c r="M14" s="2">
        <v>55.65</v>
      </c>
      <c r="N14" s="4">
        <f t="shared" si="3"/>
        <v>22.26</v>
      </c>
      <c r="O14" s="4"/>
      <c r="P14" s="4">
        <f t="shared" si="4"/>
        <v>0</v>
      </c>
      <c r="Q14" s="4">
        <f t="shared" si="5"/>
        <v>22.26</v>
      </c>
      <c r="R14" s="6"/>
      <c r="S14" s="6"/>
    </row>
    <row r="15" spans="1:19" hidden="1">
      <c r="A15"/>
      <c r="B15" s="2" t="s">
        <v>43</v>
      </c>
      <c r="C15" s="2" t="s">
        <v>44</v>
      </c>
      <c r="D15" s="2" t="s">
        <v>20</v>
      </c>
      <c r="E15" s="2" t="s">
        <v>21</v>
      </c>
      <c r="F15" s="2" t="s">
        <v>22</v>
      </c>
      <c r="G15" s="2" t="s">
        <v>23</v>
      </c>
      <c r="H15" s="2">
        <v>39.9</v>
      </c>
      <c r="I15" s="2" t="s">
        <v>26</v>
      </c>
      <c r="J15" s="2" t="s">
        <v>26</v>
      </c>
      <c r="K15" s="2">
        <v>65.5</v>
      </c>
      <c r="L15" s="2">
        <v>105.4</v>
      </c>
      <c r="M15" s="2">
        <v>52.7</v>
      </c>
      <c r="N15" s="4">
        <f t="shared" si="3"/>
        <v>21.08</v>
      </c>
      <c r="O15" s="4"/>
      <c r="P15" s="4">
        <f t="shared" si="4"/>
        <v>0</v>
      </c>
      <c r="Q15" s="4">
        <f t="shared" si="5"/>
        <v>21.08</v>
      </c>
      <c r="R15" s="6"/>
      <c r="S15" s="6"/>
    </row>
    <row r="16" spans="1:19" hidden="1">
      <c r="A16"/>
      <c r="B16" s="2" t="s">
        <v>45</v>
      </c>
      <c r="C16" s="2" t="s">
        <v>46</v>
      </c>
      <c r="D16" s="2" t="s">
        <v>20</v>
      </c>
      <c r="E16" s="2" t="s">
        <v>21</v>
      </c>
      <c r="F16" s="2" t="s">
        <v>22</v>
      </c>
      <c r="G16" s="2" t="s">
        <v>23</v>
      </c>
      <c r="H16" s="2">
        <v>51.4</v>
      </c>
      <c r="I16" s="2" t="s">
        <v>26</v>
      </c>
      <c r="J16" s="2" t="s">
        <v>26</v>
      </c>
      <c r="K16" s="2">
        <v>53.9</v>
      </c>
      <c r="L16" s="2">
        <v>105.3</v>
      </c>
      <c r="M16" s="2">
        <v>52.65</v>
      </c>
      <c r="N16" s="4">
        <f t="shared" si="3"/>
        <v>21.06</v>
      </c>
      <c r="O16" s="4"/>
      <c r="P16" s="4">
        <f t="shared" si="4"/>
        <v>0</v>
      </c>
      <c r="Q16" s="4">
        <f t="shared" si="5"/>
        <v>21.06</v>
      </c>
      <c r="R16" s="6"/>
      <c r="S16" s="6"/>
    </row>
    <row r="17" spans="1:19" hidden="1">
      <c r="A17"/>
      <c r="B17" s="2" t="s">
        <v>47</v>
      </c>
      <c r="C17" s="2" t="s">
        <v>48</v>
      </c>
      <c r="D17" s="2" t="s">
        <v>20</v>
      </c>
      <c r="E17" s="2" t="s">
        <v>21</v>
      </c>
      <c r="F17" s="2" t="s">
        <v>22</v>
      </c>
      <c r="G17" s="2" t="s">
        <v>23</v>
      </c>
      <c r="H17" s="2">
        <v>46.8</v>
      </c>
      <c r="I17" s="2" t="s">
        <v>26</v>
      </c>
      <c r="J17" s="2" t="s">
        <v>26</v>
      </c>
      <c r="K17" s="2">
        <v>56.3</v>
      </c>
      <c r="L17" s="2">
        <v>103.1</v>
      </c>
      <c r="M17" s="2">
        <v>51.55</v>
      </c>
      <c r="N17" s="4">
        <f t="shared" si="3"/>
        <v>20.62</v>
      </c>
      <c r="O17" s="4"/>
      <c r="P17" s="4">
        <f t="shared" si="4"/>
        <v>0</v>
      </c>
      <c r="Q17" s="4">
        <f t="shared" si="5"/>
        <v>20.62</v>
      </c>
      <c r="R17" s="6"/>
      <c r="S17" s="6"/>
    </row>
    <row r="18" spans="1:19" hidden="1">
      <c r="A18"/>
      <c r="B18" s="2" t="s">
        <v>49</v>
      </c>
      <c r="C18" s="2" t="s">
        <v>50</v>
      </c>
      <c r="D18" s="2" t="s">
        <v>20</v>
      </c>
      <c r="E18" s="2" t="s">
        <v>21</v>
      </c>
      <c r="F18" s="2" t="s">
        <v>22</v>
      </c>
      <c r="G18" s="2" t="s">
        <v>23</v>
      </c>
      <c r="H18" s="2">
        <v>40.1</v>
      </c>
      <c r="I18" s="2" t="s">
        <v>26</v>
      </c>
      <c r="J18" s="2" t="s">
        <v>26</v>
      </c>
      <c r="K18" s="2">
        <v>59.8</v>
      </c>
      <c r="L18" s="2">
        <v>99.9</v>
      </c>
      <c r="M18" s="2">
        <v>49.95</v>
      </c>
      <c r="N18" s="4">
        <f t="shared" si="3"/>
        <v>19.98</v>
      </c>
      <c r="O18" s="4"/>
      <c r="P18" s="4">
        <f t="shared" si="4"/>
        <v>0</v>
      </c>
      <c r="Q18" s="4">
        <f t="shared" si="5"/>
        <v>19.98</v>
      </c>
      <c r="R18" s="6"/>
      <c r="S18" s="6"/>
    </row>
    <row r="19" spans="1:19">
      <c r="B19" s="2"/>
      <c r="C19" s="2"/>
      <c r="D19" s="2"/>
      <c r="E19" s="2"/>
      <c r="F19" s="17"/>
      <c r="G19" s="2"/>
      <c r="H19" s="2"/>
      <c r="I19" s="2"/>
      <c r="J19" s="2"/>
      <c r="K19" s="2"/>
      <c r="L19" s="2"/>
      <c r="M19" s="2"/>
      <c r="N19" s="4"/>
      <c r="O19" s="4"/>
      <c r="P19" s="4"/>
      <c r="Q19" s="4"/>
      <c r="R19" s="6"/>
      <c r="S19" s="6"/>
    </row>
    <row r="20" spans="1:19">
      <c r="A20" s="25">
        <v>7</v>
      </c>
      <c r="B20" s="23" t="s">
        <v>51</v>
      </c>
      <c r="C20" s="2" t="s">
        <v>52</v>
      </c>
      <c r="D20" s="2" t="s">
        <v>20</v>
      </c>
      <c r="E20" s="2" t="s">
        <v>21</v>
      </c>
      <c r="F20" s="17" t="s">
        <v>22</v>
      </c>
      <c r="G20" s="2" t="s">
        <v>53</v>
      </c>
      <c r="H20" s="2">
        <v>54.1</v>
      </c>
      <c r="I20" s="2" t="s">
        <v>26</v>
      </c>
      <c r="J20" s="2" t="s">
        <v>26</v>
      </c>
      <c r="K20" s="2">
        <v>67</v>
      </c>
      <c r="L20" s="2">
        <v>121.1</v>
      </c>
      <c r="M20" s="2">
        <v>60.55</v>
      </c>
      <c r="N20" s="4">
        <f>ROUND(M20*0.4,2)</f>
        <v>24.22</v>
      </c>
      <c r="O20" s="4">
        <v>81.430000000000007</v>
      </c>
      <c r="P20" s="4">
        <f>ROUND(O20*0.6,2)</f>
        <v>48.86</v>
      </c>
      <c r="Q20" s="4">
        <f>N20+P20</f>
        <v>73.08</v>
      </c>
      <c r="R20" s="7">
        <v>1</v>
      </c>
      <c r="S20" s="7" t="s">
        <v>259</v>
      </c>
    </row>
    <row r="21" spans="1:19">
      <c r="A21" s="25">
        <v>8</v>
      </c>
      <c r="B21" s="23" t="s">
        <v>54</v>
      </c>
      <c r="C21" s="2" t="s">
        <v>55</v>
      </c>
      <c r="D21" s="2" t="s">
        <v>20</v>
      </c>
      <c r="E21" s="2" t="s">
        <v>21</v>
      </c>
      <c r="F21" s="17" t="s">
        <v>22</v>
      </c>
      <c r="G21" s="2" t="s">
        <v>53</v>
      </c>
      <c r="H21" s="2">
        <v>62.7</v>
      </c>
      <c r="I21" s="2" t="s">
        <v>26</v>
      </c>
      <c r="J21" s="2" t="s">
        <v>26</v>
      </c>
      <c r="K21" s="2">
        <v>49.8</v>
      </c>
      <c r="L21" s="2">
        <v>112.5</v>
      </c>
      <c r="M21" s="2">
        <v>56.25</v>
      </c>
      <c r="N21" s="4">
        <f>ROUND(M21*0.4,2)</f>
        <v>22.5</v>
      </c>
      <c r="O21" s="4">
        <v>80.33</v>
      </c>
      <c r="P21" s="4">
        <f>ROUND(O21*0.6,2)</f>
        <v>48.2</v>
      </c>
      <c r="Q21" s="4">
        <f>N21+P21</f>
        <v>70.7</v>
      </c>
      <c r="R21" s="7">
        <v>2</v>
      </c>
      <c r="S21" s="7" t="s">
        <v>259</v>
      </c>
    </row>
    <row r="22" spans="1:19">
      <c r="A22" s="25">
        <v>9</v>
      </c>
      <c r="B22" s="23" t="s">
        <v>56</v>
      </c>
      <c r="C22" s="2" t="s">
        <v>57</v>
      </c>
      <c r="D22" s="2" t="s">
        <v>20</v>
      </c>
      <c r="E22" s="2" t="s">
        <v>21</v>
      </c>
      <c r="F22" s="17" t="s">
        <v>22</v>
      </c>
      <c r="G22" s="2" t="s">
        <v>53</v>
      </c>
      <c r="H22" s="2">
        <v>57.1</v>
      </c>
      <c r="I22" s="2" t="s">
        <v>26</v>
      </c>
      <c r="J22" s="2" t="s">
        <v>26</v>
      </c>
      <c r="K22" s="2">
        <v>52.4</v>
      </c>
      <c r="L22" s="2">
        <v>109.5</v>
      </c>
      <c r="M22" s="2">
        <v>54.75</v>
      </c>
      <c r="N22" s="4">
        <f>ROUND(M22*0.4,2)</f>
        <v>21.9</v>
      </c>
      <c r="O22" s="4">
        <v>75.73</v>
      </c>
      <c r="P22" s="4">
        <f>ROUND(O22*0.6,2)</f>
        <v>45.44</v>
      </c>
      <c r="Q22" s="4">
        <f>N22+P22</f>
        <v>67.34</v>
      </c>
      <c r="R22" s="7">
        <v>3</v>
      </c>
      <c r="S22" s="7" t="s">
        <v>259</v>
      </c>
    </row>
    <row r="23" spans="1:19" hidden="1">
      <c r="A23"/>
      <c r="B23" s="2" t="s">
        <v>58</v>
      </c>
      <c r="C23" s="2" t="s">
        <v>59</v>
      </c>
      <c r="D23" s="2" t="s">
        <v>20</v>
      </c>
      <c r="E23" s="2" t="s">
        <v>21</v>
      </c>
      <c r="F23" s="2" t="s">
        <v>22</v>
      </c>
      <c r="G23" s="2" t="s">
        <v>53</v>
      </c>
      <c r="H23" s="2">
        <v>42.5</v>
      </c>
      <c r="I23" s="2" t="s">
        <v>26</v>
      </c>
      <c r="J23" s="2" t="s">
        <v>26</v>
      </c>
      <c r="K23" s="2">
        <v>43.9</v>
      </c>
      <c r="L23" s="2">
        <v>86.4</v>
      </c>
      <c r="M23" s="2">
        <v>43.2</v>
      </c>
      <c r="N23" s="4">
        <f t="shared" si="3"/>
        <v>17.28</v>
      </c>
      <c r="O23" s="4"/>
      <c r="P23" s="4">
        <f t="shared" si="4"/>
        <v>0</v>
      </c>
      <c r="Q23" s="4">
        <f t="shared" si="5"/>
        <v>17.28</v>
      </c>
      <c r="R23" s="6"/>
      <c r="S23" s="6"/>
    </row>
    <row r="24" spans="1:19" hidden="1">
      <c r="A24"/>
      <c r="B24" s="2" t="s">
        <v>60</v>
      </c>
      <c r="C24" s="2" t="s">
        <v>61</v>
      </c>
      <c r="D24" s="2" t="s">
        <v>20</v>
      </c>
      <c r="E24" s="2" t="s">
        <v>21</v>
      </c>
      <c r="F24" s="2" t="s">
        <v>22</v>
      </c>
      <c r="G24" s="2" t="s">
        <v>53</v>
      </c>
      <c r="H24" s="2">
        <v>34.299999999999997</v>
      </c>
      <c r="I24" s="2" t="s">
        <v>26</v>
      </c>
      <c r="J24" s="2" t="s">
        <v>26</v>
      </c>
      <c r="K24" s="2">
        <v>45.6</v>
      </c>
      <c r="L24" s="2">
        <v>79.900000000000006</v>
      </c>
      <c r="M24" s="2">
        <v>39.950000000000003</v>
      </c>
      <c r="N24" s="4">
        <f t="shared" si="3"/>
        <v>15.98</v>
      </c>
      <c r="O24" s="4"/>
      <c r="P24" s="4">
        <f t="shared" si="4"/>
        <v>0</v>
      </c>
      <c r="Q24" s="4">
        <f t="shared" si="5"/>
        <v>15.98</v>
      </c>
      <c r="R24" s="6"/>
      <c r="S24" s="6"/>
    </row>
    <row r="25" spans="1:19">
      <c r="B25" s="2"/>
      <c r="C25" s="2"/>
      <c r="D25" s="2"/>
      <c r="E25" s="2"/>
      <c r="F25" s="17"/>
      <c r="G25" s="2"/>
      <c r="H25" s="2"/>
      <c r="I25" s="2"/>
      <c r="J25" s="2"/>
      <c r="K25" s="2"/>
      <c r="L25" s="2"/>
      <c r="M25" s="2"/>
      <c r="N25" s="4"/>
      <c r="O25" s="4"/>
      <c r="P25" s="4"/>
      <c r="Q25" s="4"/>
      <c r="R25" s="6"/>
      <c r="S25" s="6"/>
    </row>
    <row r="26" spans="1:19">
      <c r="A26" s="25">
        <v>10</v>
      </c>
      <c r="B26" s="23" t="s">
        <v>62</v>
      </c>
      <c r="C26" s="2" t="s">
        <v>63</v>
      </c>
      <c r="D26" s="2" t="s">
        <v>20</v>
      </c>
      <c r="E26" s="2" t="s">
        <v>21</v>
      </c>
      <c r="F26" s="17" t="s">
        <v>22</v>
      </c>
      <c r="G26" s="2" t="s">
        <v>64</v>
      </c>
      <c r="H26" s="2">
        <v>49.6</v>
      </c>
      <c r="I26" s="2" t="s">
        <v>26</v>
      </c>
      <c r="J26" s="2" t="s">
        <v>26</v>
      </c>
      <c r="K26" s="2">
        <v>65.3</v>
      </c>
      <c r="L26" s="2">
        <v>114.9</v>
      </c>
      <c r="M26" s="2">
        <v>57.45</v>
      </c>
      <c r="N26" s="4">
        <f>ROUND(M26*0.4,2)</f>
        <v>22.98</v>
      </c>
      <c r="O26" s="4">
        <v>87.17</v>
      </c>
      <c r="P26" s="4">
        <f>ROUND(O26*0.6,2)</f>
        <v>52.3</v>
      </c>
      <c r="Q26" s="4">
        <f>N26+P26</f>
        <v>75.28</v>
      </c>
      <c r="R26" s="7">
        <v>1</v>
      </c>
      <c r="S26" s="7" t="s">
        <v>259</v>
      </c>
    </row>
    <row r="27" spans="1:19">
      <c r="A27" s="25">
        <v>11</v>
      </c>
      <c r="B27" s="23" t="s">
        <v>65</v>
      </c>
      <c r="C27" s="2" t="s">
        <v>66</v>
      </c>
      <c r="D27" s="2" t="s">
        <v>20</v>
      </c>
      <c r="E27" s="2" t="s">
        <v>21</v>
      </c>
      <c r="F27" s="17" t="s">
        <v>22</v>
      </c>
      <c r="G27" s="2" t="s">
        <v>64</v>
      </c>
      <c r="H27" s="2">
        <v>54.3</v>
      </c>
      <c r="I27" s="2" t="s">
        <v>26</v>
      </c>
      <c r="J27" s="2" t="s">
        <v>26</v>
      </c>
      <c r="K27" s="2">
        <v>76</v>
      </c>
      <c r="L27" s="2">
        <v>130.30000000000001</v>
      </c>
      <c r="M27" s="2">
        <v>65.150000000000006</v>
      </c>
      <c r="N27" s="4">
        <f>ROUND(M27*0.4,2)</f>
        <v>26.06</v>
      </c>
      <c r="O27" s="4">
        <v>81.5</v>
      </c>
      <c r="P27" s="4">
        <f>ROUND(O27*0.6,2)</f>
        <v>48.9</v>
      </c>
      <c r="Q27" s="4">
        <f>N27+P27</f>
        <v>74.959999999999994</v>
      </c>
      <c r="R27" s="7">
        <v>2</v>
      </c>
      <c r="S27" s="7" t="s">
        <v>259</v>
      </c>
    </row>
    <row r="28" spans="1:19">
      <c r="A28" s="25">
        <v>12</v>
      </c>
      <c r="B28" s="23" t="s">
        <v>67</v>
      </c>
      <c r="C28" s="2" t="s">
        <v>68</v>
      </c>
      <c r="D28" s="2" t="s">
        <v>20</v>
      </c>
      <c r="E28" s="2" t="s">
        <v>21</v>
      </c>
      <c r="F28" s="17" t="s">
        <v>22</v>
      </c>
      <c r="G28" s="2" t="s">
        <v>64</v>
      </c>
      <c r="H28" s="2">
        <v>55.7</v>
      </c>
      <c r="I28" s="2" t="s">
        <v>26</v>
      </c>
      <c r="J28" s="2" t="s">
        <v>26</v>
      </c>
      <c r="K28" s="2">
        <v>62.6</v>
      </c>
      <c r="L28" s="2">
        <v>118.3</v>
      </c>
      <c r="M28" s="2">
        <v>59.15</v>
      </c>
      <c r="N28" s="4">
        <f>ROUND(M28*0.4,2)</f>
        <v>23.66</v>
      </c>
      <c r="O28" s="4">
        <v>83.5</v>
      </c>
      <c r="P28" s="4">
        <f>ROUND(O28*0.6,2)</f>
        <v>50.1</v>
      </c>
      <c r="Q28" s="4">
        <f>N28+P28</f>
        <v>73.760000000000005</v>
      </c>
      <c r="R28" s="7">
        <v>3</v>
      </c>
      <c r="S28" s="7" t="s">
        <v>259</v>
      </c>
    </row>
    <row r="29" spans="1:19">
      <c r="A29" s="25">
        <v>13</v>
      </c>
      <c r="B29" s="23" t="s">
        <v>69</v>
      </c>
      <c r="C29" s="2" t="s">
        <v>70</v>
      </c>
      <c r="D29" s="2" t="s">
        <v>20</v>
      </c>
      <c r="E29" s="2" t="s">
        <v>21</v>
      </c>
      <c r="F29" s="17" t="s">
        <v>22</v>
      </c>
      <c r="G29" s="2" t="s">
        <v>64</v>
      </c>
      <c r="H29" s="2">
        <v>66.5</v>
      </c>
      <c r="I29" s="2" t="s">
        <v>26</v>
      </c>
      <c r="J29" s="2" t="s">
        <v>26</v>
      </c>
      <c r="K29" s="2">
        <v>58.9</v>
      </c>
      <c r="L29" s="2">
        <v>125.4</v>
      </c>
      <c r="M29" s="2">
        <v>62.7</v>
      </c>
      <c r="N29" s="4">
        <f>ROUND(M29*0.4,2)</f>
        <v>25.08</v>
      </c>
      <c r="O29" s="4">
        <v>78.5</v>
      </c>
      <c r="P29" s="4">
        <f>ROUND(O29*0.6,2)</f>
        <v>47.1</v>
      </c>
      <c r="Q29" s="4">
        <f>N29+P29</f>
        <v>72.180000000000007</v>
      </c>
      <c r="R29" s="7">
        <v>4</v>
      </c>
      <c r="S29" s="16" t="s">
        <v>261</v>
      </c>
    </row>
    <row r="30" spans="1:19">
      <c r="A30" s="25">
        <v>14</v>
      </c>
      <c r="B30" s="23" t="s">
        <v>71</v>
      </c>
      <c r="C30" s="2" t="s">
        <v>72</v>
      </c>
      <c r="D30" s="2" t="s">
        <v>20</v>
      </c>
      <c r="E30" s="2" t="s">
        <v>21</v>
      </c>
      <c r="F30" s="17" t="s">
        <v>22</v>
      </c>
      <c r="G30" s="2" t="s">
        <v>64</v>
      </c>
      <c r="H30" s="2">
        <v>54.9</v>
      </c>
      <c r="I30" s="2" t="s">
        <v>26</v>
      </c>
      <c r="J30" s="2" t="s">
        <v>26</v>
      </c>
      <c r="K30" s="2">
        <v>65</v>
      </c>
      <c r="L30" s="2">
        <v>119.9</v>
      </c>
      <c r="M30" s="2">
        <v>59.95</v>
      </c>
      <c r="N30" s="4">
        <f>ROUND(M30*0.4,2)</f>
        <v>23.98</v>
      </c>
      <c r="O30" s="4">
        <v>79.83</v>
      </c>
      <c r="P30" s="4">
        <f>ROUND(O30*0.6,2)</f>
        <v>47.9</v>
      </c>
      <c r="Q30" s="4">
        <f>N30+P30</f>
        <v>71.88</v>
      </c>
      <c r="R30" s="7">
        <v>5</v>
      </c>
      <c r="S30" s="16" t="s">
        <v>260</v>
      </c>
    </row>
    <row r="31" spans="1:19" hidden="1">
      <c r="A31"/>
      <c r="B31" s="2" t="s">
        <v>73</v>
      </c>
      <c r="C31" s="2" t="s">
        <v>74</v>
      </c>
      <c r="D31" s="2" t="s">
        <v>20</v>
      </c>
      <c r="E31" s="2" t="s">
        <v>21</v>
      </c>
      <c r="F31" s="2" t="s">
        <v>22</v>
      </c>
      <c r="G31" s="2" t="s">
        <v>64</v>
      </c>
      <c r="H31" s="2">
        <v>52.2</v>
      </c>
      <c r="I31" s="2" t="s">
        <v>26</v>
      </c>
      <c r="J31" s="2" t="s">
        <v>26</v>
      </c>
      <c r="K31" s="2">
        <v>67.7</v>
      </c>
      <c r="L31" s="2">
        <v>119.9</v>
      </c>
      <c r="M31" s="2">
        <v>59.95</v>
      </c>
      <c r="N31" s="4">
        <f t="shared" si="3"/>
        <v>23.98</v>
      </c>
      <c r="O31" s="4"/>
      <c r="P31" s="4">
        <f t="shared" si="4"/>
        <v>0</v>
      </c>
      <c r="Q31" s="4">
        <f t="shared" si="5"/>
        <v>23.98</v>
      </c>
      <c r="R31" s="6"/>
      <c r="S31" s="6"/>
    </row>
    <row r="32" spans="1:19" hidden="1">
      <c r="A32"/>
      <c r="B32" s="2" t="s">
        <v>75</v>
      </c>
      <c r="C32" s="2" t="s">
        <v>76</v>
      </c>
      <c r="D32" s="2" t="s">
        <v>20</v>
      </c>
      <c r="E32" s="2" t="s">
        <v>21</v>
      </c>
      <c r="F32" s="2" t="s">
        <v>22</v>
      </c>
      <c r="G32" s="2" t="s">
        <v>64</v>
      </c>
      <c r="H32" s="2">
        <v>51.5</v>
      </c>
      <c r="I32" s="2" t="s">
        <v>26</v>
      </c>
      <c r="J32" s="2" t="s">
        <v>26</v>
      </c>
      <c r="K32" s="2">
        <v>67.7</v>
      </c>
      <c r="L32" s="2">
        <v>119.2</v>
      </c>
      <c r="M32" s="2">
        <v>59.6</v>
      </c>
      <c r="N32" s="4">
        <f t="shared" si="3"/>
        <v>23.84</v>
      </c>
      <c r="O32" s="4"/>
      <c r="P32" s="4">
        <f t="shared" si="4"/>
        <v>0</v>
      </c>
      <c r="Q32" s="4">
        <f t="shared" si="5"/>
        <v>23.84</v>
      </c>
      <c r="R32" s="6"/>
      <c r="S32" s="6"/>
    </row>
    <row r="33" spans="1:19" hidden="1">
      <c r="A33"/>
      <c r="B33" s="2" t="s">
        <v>77</v>
      </c>
      <c r="C33" s="2" t="s">
        <v>78</v>
      </c>
      <c r="D33" s="2" t="s">
        <v>20</v>
      </c>
      <c r="E33" s="2" t="s">
        <v>21</v>
      </c>
      <c r="F33" s="2" t="s">
        <v>22</v>
      </c>
      <c r="G33" s="2" t="s">
        <v>64</v>
      </c>
      <c r="H33" s="2">
        <v>52.3</v>
      </c>
      <c r="I33" s="2" t="s">
        <v>26</v>
      </c>
      <c r="J33" s="2" t="s">
        <v>26</v>
      </c>
      <c r="K33" s="2">
        <v>60.1</v>
      </c>
      <c r="L33" s="2">
        <v>112.4</v>
      </c>
      <c r="M33" s="2">
        <v>56.2</v>
      </c>
      <c r="N33" s="4">
        <f t="shared" si="3"/>
        <v>22.48</v>
      </c>
      <c r="O33" s="4"/>
      <c r="P33" s="4">
        <f t="shared" si="4"/>
        <v>0</v>
      </c>
      <c r="Q33" s="4">
        <f t="shared" si="5"/>
        <v>22.48</v>
      </c>
      <c r="R33" s="6"/>
      <c r="S33" s="6"/>
    </row>
    <row r="34" spans="1:19" hidden="1">
      <c r="A34"/>
      <c r="B34" s="2" t="s">
        <v>79</v>
      </c>
      <c r="C34" s="2" t="s">
        <v>80</v>
      </c>
      <c r="D34" s="2" t="s">
        <v>20</v>
      </c>
      <c r="E34" s="2" t="s">
        <v>21</v>
      </c>
      <c r="F34" s="2" t="s">
        <v>22</v>
      </c>
      <c r="G34" s="2" t="s">
        <v>64</v>
      </c>
      <c r="H34" s="2">
        <v>48.2</v>
      </c>
      <c r="I34" s="2" t="s">
        <v>26</v>
      </c>
      <c r="J34" s="2" t="s">
        <v>26</v>
      </c>
      <c r="K34" s="2">
        <v>62.8</v>
      </c>
      <c r="L34" s="2">
        <v>111</v>
      </c>
      <c r="M34" s="2">
        <v>55.5</v>
      </c>
      <c r="N34" s="4">
        <f t="shared" si="3"/>
        <v>22.2</v>
      </c>
      <c r="O34" s="4"/>
      <c r="P34" s="4">
        <f t="shared" si="4"/>
        <v>0</v>
      </c>
      <c r="Q34" s="4">
        <f t="shared" si="5"/>
        <v>22.2</v>
      </c>
      <c r="R34" s="6"/>
      <c r="S34" s="6"/>
    </row>
    <row r="35" spans="1:19" hidden="1">
      <c r="A35"/>
      <c r="B35" s="2" t="s">
        <v>81</v>
      </c>
      <c r="C35" s="2" t="s">
        <v>82</v>
      </c>
      <c r="D35" s="2" t="s">
        <v>20</v>
      </c>
      <c r="E35" s="2" t="s">
        <v>21</v>
      </c>
      <c r="F35" s="2" t="s">
        <v>22</v>
      </c>
      <c r="G35" s="2" t="s">
        <v>64</v>
      </c>
      <c r="H35" s="2">
        <v>51.4</v>
      </c>
      <c r="I35" s="2" t="s">
        <v>26</v>
      </c>
      <c r="J35" s="2" t="s">
        <v>26</v>
      </c>
      <c r="K35" s="2">
        <v>59.3</v>
      </c>
      <c r="L35" s="2">
        <v>110.7</v>
      </c>
      <c r="M35" s="2">
        <v>55.35</v>
      </c>
      <c r="N35" s="4">
        <f t="shared" si="3"/>
        <v>22.14</v>
      </c>
      <c r="O35" s="4"/>
      <c r="P35" s="4">
        <f t="shared" si="4"/>
        <v>0</v>
      </c>
      <c r="Q35" s="4">
        <f t="shared" si="5"/>
        <v>22.14</v>
      </c>
      <c r="R35" s="6"/>
      <c r="S35" s="6"/>
    </row>
    <row r="36" spans="1:19" hidden="1">
      <c r="A36"/>
      <c r="B36" s="2" t="s">
        <v>83</v>
      </c>
      <c r="C36" s="2" t="s">
        <v>84</v>
      </c>
      <c r="D36" s="2" t="s">
        <v>20</v>
      </c>
      <c r="E36" s="2" t="s">
        <v>21</v>
      </c>
      <c r="F36" s="2" t="s">
        <v>22</v>
      </c>
      <c r="G36" s="2" t="s">
        <v>64</v>
      </c>
      <c r="H36" s="2">
        <v>51.1</v>
      </c>
      <c r="I36" s="2" t="s">
        <v>26</v>
      </c>
      <c r="J36" s="2" t="s">
        <v>26</v>
      </c>
      <c r="K36" s="2">
        <v>59.5</v>
      </c>
      <c r="L36" s="2">
        <v>110.6</v>
      </c>
      <c r="M36" s="2">
        <v>55.3</v>
      </c>
      <c r="N36" s="4">
        <f t="shared" si="3"/>
        <v>22.12</v>
      </c>
      <c r="O36" s="4"/>
      <c r="P36" s="4">
        <f t="shared" si="4"/>
        <v>0</v>
      </c>
      <c r="Q36" s="4">
        <f t="shared" si="5"/>
        <v>22.12</v>
      </c>
      <c r="R36" s="6"/>
      <c r="S36" s="6"/>
    </row>
    <row r="37" spans="1:19" hidden="1">
      <c r="A37"/>
      <c r="B37" s="2" t="s">
        <v>85</v>
      </c>
      <c r="C37" s="2" t="s">
        <v>86</v>
      </c>
      <c r="D37" s="2" t="s">
        <v>20</v>
      </c>
      <c r="E37" s="2" t="s">
        <v>21</v>
      </c>
      <c r="F37" s="2" t="s">
        <v>22</v>
      </c>
      <c r="G37" s="2" t="s">
        <v>64</v>
      </c>
      <c r="H37" s="2">
        <v>46.2</v>
      </c>
      <c r="I37" s="2" t="s">
        <v>26</v>
      </c>
      <c r="J37" s="2" t="s">
        <v>26</v>
      </c>
      <c r="K37" s="2">
        <v>66.599999999999994</v>
      </c>
      <c r="L37" s="2">
        <v>112.8</v>
      </c>
      <c r="M37" s="2">
        <v>56.4</v>
      </c>
      <c r="N37" s="4">
        <f t="shared" si="3"/>
        <v>22.56</v>
      </c>
      <c r="O37" s="4">
        <v>-1</v>
      </c>
      <c r="P37" s="4">
        <f t="shared" si="4"/>
        <v>-0.6</v>
      </c>
      <c r="Q37" s="4">
        <f t="shared" si="5"/>
        <v>21.959999999999997</v>
      </c>
      <c r="R37" s="6"/>
      <c r="S37" s="6"/>
    </row>
    <row r="38" spans="1:19" hidden="1">
      <c r="A38"/>
      <c r="B38" s="2" t="s">
        <v>87</v>
      </c>
      <c r="C38" s="2" t="s">
        <v>88</v>
      </c>
      <c r="D38" s="2" t="s">
        <v>20</v>
      </c>
      <c r="E38" s="2" t="s">
        <v>21</v>
      </c>
      <c r="F38" s="2" t="s">
        <v>22</v>
      </c>
      <c r="G38" s="2" t="s">
        <v>64</v>
      </c>
      <c r="H38" s="2">
        <v>57.6</v>
      </c>
      <c r="I38" s="2" t="s">
        <v>26</v>
      </c>
      <c r="J38" s="2" t="s">
        <v>26</v>
      </c>
      <c r="K38" s="2">
        <v>50.9</v>
      </c>
      <c r="L38" s="2">
        <v>108.5</v>
      </c>
      <c r="M38" s="2">
        <v>54.25</v>
      </c>
      <c r="N38" s="4">
        <f t="shared" si="3"/>
        <v>21.7</v>
      </c>
      <c r="O38" s="4"/>
      <c r="P38" s="4">
        <f t="shared" si="4"/>
        <v>0</v>
      </c>
      <c r="Q38" s="4">
        <f t="shared" si="5"/>
        <v>21.7</v>
      </c>
      <c r="R38" s="6"/>
      <c r="S38" s="6"/>
    </row>
    <row r="39" spans="1:19" hidden="1">
      <c r="A39"/>
      <c r="B39" s="2" t="s">
        <v>89</v>
      </c>
      <c r="C39" s="2" t="s">
        <v>90</v>
      </c>
      <c r="D39" s="2" t="s">
        <v>20</v>
      </c>
      <c r="E39" s="2" t="s">
        <v>21</v>
      </c>
      <c r="F39" s="2" t="s">
        <v>22</v>
      </c>
      <c r="G39" s="2" t="s">
        <v>64</v>
      </c>
      <c r="H39" s="2">
        <v>41.4</v>
      </c>
      <c r="I39" s="2" t="s">
        <v>26</v>
      </c>
      <c r="J39" s="2" t="s">
        <v>26</v>
      </c>
      <c r="K39" s="2">
        <v>67</v>
      </c>
      <c r="L39" s="2">
        <v>108.4</v>
      </c>
      <c r="M39" s="2">
        <v>54.2</v>
      </c>
      <c r="N39" s="4">
        <f t="shared" si="3"/>
        <v>21.68</v>
      </c>
      <c r="O39" s="4"/>
      <c r="P39" s="4">
        <f t="shared" si="4"/>
        <v>0</v>
      </c>
      <c r="Q39" s="4">
        <f t="shared" si="5"/>
        <v>21.68</v>
      </c>
      <c r="R39" s="6"/>
      <c r="S39" s="6"/>
    </row>
    <row r="40" spans="1:19" hidden="1">
      <c r="A40"/>
      <c r="B40" s="2" t="s">
        <v>91</v>
      </c>
      <c r="C40" s="2" t="s">
        <v>92</v>
      </c>
      <c r="D40" s="2" t="s">
        <v>20</v>
      </c>
      <c r="E40" s="2" t="s">
        <v>21</v>
      </c>
      <c r="F40" s="2" t="s">
        <v>22</v>
      </c>
      <c r="G40" s="2" t="s">
        <v>64</v>
      </c>
      <c r="H40" s="2">
        <v>59</v>
      </c>
      <c r="I40" s="2" t="s">
        <v>26</v>
      </c>
      <c r="J40" s="2" t="s">
        <v>26</v>
      </c>
      <c r="K40" s="2">
        <v>46.9</v>
      </c>
      <c r="L40" s="2">
        <v>105.9</v>
      </c>
      <c r="M40" s="2">
        <v>52.95</v>
      </c>
      <c r="N40" s="4">
        <f t="shared" si="3"/>
        <v>21.18</v>
      </c>
      <c r="O40" s="4"/>
      <c r="P40" s="4">
        <f t="shared" si="4"/>
        <v>0</v>
      </c>
      <c r="Q40" s="4">
        <f t="shared" si="5"/>
        <v>21.18</v>
      </c>
      <c r="R40" s="6"/>
      <c r="S40" s="6"/>
    </row>
    <row r="41" spans="1:19" hidden="1">
      <c r="A41"/>
      <c r="B41" s="2" t="s">
        <v>93</v>
      </c>
      <c r="C41" s="2" t="s">
        <v>94</v>
      </c>
      <c r="D41" s="2" t="s">
        <v>20</v>
      </c>
      <c r="E41" s="2" t="s">
        <v>21</v>
      </c>
      <c r="F41" s="2" t="s">
        <v>22</v>
      </c>
      <c r="G41" s="2" t="s">
        <v>64</v>
      </c>
      <c r="H41" s="2">
        <v>48.9</v>
      </c>
      <c r="I41" s="2" t="s">
        <v>26</v>
      </c>
      <c r="J41" s="2" t="s">
        <v>26</v>
      </c>
      <c r="K41" s="2">
        <v>56</v>
      </c>
      <c r="L41" s="2">
        <v>104.9</v>
      </c>
      <c r="M41" s="2">
        <v>52.45</v>
      </c>
      <c r="N41" s="4">
        <f t="shared" si="3"/>
        <v>20.98</v>
      </c>
      <c r="O41" s="4"/>
      <c r="P41" s="4">
        <f t="shared" si="4"/>
        <v>0</v>
      </c>
      <c r="Q41" s="4">
        <f t="shared" si="5"/>
        <v>20.98</v>
      </c>
      <c r="R41" s="6"/>
      <c r="S41" s="6"/>
    </row>
    <row r="42" spans="1:19" hidden="1">
      <c r="A42"/>
      <c r="B42" s="2" t="s">
        <v>95</v>
      </c>
      <c r="C42" s="2" t="s">
        <v>96</v>
      </c>
      <c r="D42" s="2" t="s">
        <v>20</v>
      </c>
      <c r="E42" s="2" t="s">
        <v>21</v>
      </c>
      <c r="F42" s="2" t="s">
        <v>22</v>
      </c>
      <c r="G42" s="2" t="s">
        <v>64</v>
      </c>
      <c r="H42" s="2">
        <v>48.7</v>
      </c>
      <c r="I42" s="2" t="s">
        <v>26</v>
      </c>
      <c r="J42" s="2" t="s">
        <v>26</v>
      </c>
      <c r="K42" s="2">
        <v>56.1</v>
      </c>
      <c r="L42" s="2">
        <v>104.8</v>
      </c>
      <c r="M42" s="2">
        <v>52.4</v>
      </c>
      <c r="N42" s="4">
        <f t="shared" si="3"/>
        <v>20.96</v>
      </c>
      <c r="O42" s="4"/>
      <c r="P42" s="4">
        <f t="shared" si="4"/>
        <v>0</v>
      </c>
      <c r="Q42" s="4">
        <f t="shared" si="5"/>
        <v>20.96</v>
      </c>
      <c r="R42" s="6"/>
      <c r="S42" s="6"/>
    </row>
    <row r="43" spans="1:19" hidden="1">
      <c r="A43"/>
      <c r="B43" s="2" t="s">
        <v>97</v>
      </c>
      <c r="C43" s="2" t="s">
        <v>98</v>
      </c>
      <c r="D43" s="2" t="s">
        <v>20</v>
      </c>
      <c r="E43" s="2" t="s">
        <v>21</v>
      </c>
      <c r="F43" s="2" t="s">
        <v>22</v>
      </c>
      <c r="G43" s="2" t="s">
        <v>64</v>
      </c>
      <c r="H43" s="2">
        <v>53.3</v>
      </c>
      <c r="I43" s="2" t="s">
        <v>26</v>
      </c>
      <c r="J43" s="2" t="s">
        <v>26</v>
      </c>
      <c r="K43" s="2">
        <v>51.2</v>
      </c>
      <c r="L43" s="2">
        <v>104.5</v>
      </c>
      <c r="M43" s="2">
        <v>52.25</v>
      </c>
      <c r="N43" s="4">
        <f t="shared" si="3"/>
        <v>20.9</v>
      </c>
      <c r="O43" s="4"/>
      <c r="P43" s="4">
        <f t="shared" si="4"/>
        <v>0</v>
      </c>
      <c r="Q43" s="4">
        <f t="shared" si="5"/>
        <v>20.9</v>
      </c>
      <c r="R43" s="6"/>
      <c r="S43" s="6"/>
    </row>
    <row r="44" spans="1:19" hidden="1">
      <c r="A44"/>
      <c r="B44" s="2" t="s">
        <v>99</v>
      </c>
      <c r="C44" s="2" t="s">
        <v>100</v>
      </c>
      <c r="D44" s="2" t="s">
        <v>20</v>
      </c>
      <c r="E44" s="2" t="s">
        <v>21</v>
      </c>
      <c r="F44" s="2" t="s">
        <v>22</v>
      </c>
      <c r="G44" s="2" t="s">
        <v>64</v>
      </c>
      <c r="H44" s="2">
        <v>50</v>
      </c>
      <c r="I44" s="2" t="s">
        <v>26</v>
      </c>
      <c r="J44" s="2" t="s">
        <v>26</v>
      </c>
      <c r="K44" s="2">
        <v>53</v>
      </c>
      <c r="L44" s="2">
        <v>103</v>
      </c>
      <c r="M44" s="2">
        <v>51.5</v>
      </c>
      <c r="N44" s="4">
        <f t="shared" si="3"/>
        <v>20.6</v>
      </c>
      <c r="O44" s="4"/>
      <c r="P44" s="4">
        <f t="shared" si="4"/>
        <v>0</v>
      </c>
      <c r="Q44" s="4">
        <f t="shared" si="5"/>
        <v>20.6</v>
      </c>
      <c r="R44" s="6"/>
      <c r="S44" s="6"/>
    </row>
    <row r="45" spans="1:19" hidden="1">
      <c r="A45"/>
      <c r="B45" s="2" t="s">
        <v>101</v>
      </c>
      <c r="C45" s="2" t="s">
        <v>102</v>
      </c>
      <c r="D45" s="2" t="s">
        <v>20</v>
      </c>
      <c r="E45" s="2" t="s">
        <v>21</v>
      </c>
      <c r="F45" s="2" t="s">
        <v>22</v>
      </c>
      <c r="G45" s="2" t="s">
        <v>64</v>
      </c>
      <c r="H45" s="2">
        <v>42.4</v>
      </c>
      <c r="I45" s="2" t="s">
        <v>26</v>
      </c>
      <c r="J45" s="2" t="s">
        <v>26</v>
      </c>
      <c r="K45" s="2">
        <v>57.8</v>
      </c>
      <c r="L45" s="2">
        <v>100.2</v>
      </c>
      <c r="M45" s="2">
        <v>50.1</v>
      </c>
      <c r="N45" s="4">
        <f t="shared" si="3"/>
        <v>20.04</v>
      </c>
      <c r="O45" s="4"/>
      <c r="P45" s="4">
        <f t="shared" si="4"/>
        <v>0</v>
      </c>
      <c r="Q45" s="4">
        <f t="shared" si="5"/>
        <v>20.04</v>
      </c>
      <c r="R45" s="6"/>
      <c r="S45" s="6"/>
    </row>
    <row r="46" spans="1:19" hidden="1">
      <c r="A46"/>
      <c r="B46" s="2" t="s">
        <v>103</v>
      </c>
      <c r="C46" s="2" t="s">
        <v>104</v>
      </c>
      <c r="D46" s="2" t="s">
        <v>20</v>
      </c>
      <c r="E46" s="2" t="s">
        <v>21</v>
      </c>
      <c r="F46" s="2" t="s">
        <v>22</v>
      </c>
      <c r="G46" s="2" t="s">
        <v>64</v>
      </c>
      <c r="H46" s="2">
        <v>49.1</v>
      </c>
      <c r="I46" s="2" t="s">
        <v>26</v>
      </c>
      <c r="J46" s="2" t="s">
        <v>26</v>
      </c>
      <c r="K46" s="2">
        <v>51</v>
      </c>
      <c r="L46" s="2">
        <v>100.1</v>
      </c>
      <c r="M46" s="2">
        <v>50.05</v>
      </c>
      <c r="N46" s="4">
        <f t="shared" si="3"/>
        <v>20.02</v>
      </c>
      <c r="O46" s="4"/>
      <c r="P46" s="4">
        <f t="shared" si="4"/>
        <v>0</v>
      </c>
      <c r="Q46" s="4">
        <f t="shared" si="5"/>
        <v>20.02</v>
      </c>
      <c r="R46" s="6"/>
      <c r="S46" s="6"/>
    </row>
    <row r="47" spans="1:19" hidden="1">
      <c r="A47"/>
      <c r="B47" s="2" t="s">
        <v>105</v>
      </c>
      <c r="C47" s="2" t="s">
        <v>106</v>
      </c>
      <c r="D47" s="2" t="s">
        <v>20</v>
      </c>
      <c r="E47" s="2" t="s">
        <v>21</v>
      </c>
      <c r="F47" s="2" t="s">
        <v>22</v>
      </c>
      <c r="G47" s="2" t="s">
        <v>64</v>
      </c>
      <c r="H47" s="2">
        <v>50.6</v>
      </c>
      <c r="I47" s="2" t="s">
        <v>26</v>
      </c>
      <c r="J47" s="2" t="s">
        <v>26</v>
      </c>
      <c r="K47" s="2">
        <v>49.3</v>
      </c>
      <c r="L47" s="2">
        <v>99.9</v>
      </c>
      <c r="M47" s="2">
        <v>49.95</v>
      </c>
      <c r="N47" s="4">
        <f t="shared" si="3"/>
        <v>19.98</v>
      </c>
      <c r="O47" s="4"/>
      <c r="P47" s="4">
        <f t="shared" si="4"/>
        <v>0</v>
      </c>
      <c r="Q47" s="4">
        <f t="shared" si="5"/>
        <v>19.98</v>
      </c>
      <c r="R47" s="6"/>
      <c r="S47" s="6"/>
    </row>
    <row r="48" spans="1:19" hidden="1">
      <c r="A48"/>
      <c r="B48" s="2" t="s">
        <v>107</v>
      </c>
      <c r="C48" s="2" t="s">
        <v>108</v>
      </c>
      <c r="D48" s="2" t="s">
        <v>20</v>
      </c>
      <c r="E48" s="2" t="s">
        <v>21</v>
      </c>
      <c r="F48" s="2" t="s">
        <v>22</v>
      </c>
      <c r="G48" s="2" t="s">
        <v>64</v>
      </c>
      <c r="H48" s="2">
        <v>53.6</v>
      </c>
      <c r="I48" s="2" t="s">
        <v>26</v>
      </c>
      <c r="J48" s="2" t="s">
        <v>26</v>
      </c>
      <c r="K48" s="2">
        <v>44.1</v>
      </c>
      <c r="L48" s="2">
        <v>97.7</v>
      </c>
      <c r="M48" s="2">
        <v>48.85</v>
      </c>
      <c r="N48" s="4">
        <f t="shared" si="3"/>
        <v>19.54</v>
      </c>
      <c r="O48" s="4"/>
      <c r="P48" s="4">
        <f t="shared" si="4"/>
        <v>0</v>
      </c>
      <c r="Q48" s="4">
        <f t="shared" si="5"/>
        <v>19.54</v>
      </c>
      <c r="R48" s="6"/>
      <c r="S48" s="6"/>
    </row>
    <row r="49" spans="1:19" hidden="1">
      <c r="A49"/>
      <c r="B49" s="2" t="s">
        <v>109</v>
      </c>
      <c r="C49" s="2" t="s">
        <v>110</v>
      </c>
      <c r="D49" s="2" t="s">
        <v>20</v>
      </c>
      <c r="E49" s="2" t="s">
        <v>21</v>
      </c>
      <c r="F49" s="2" t="s">
        <v>22</v>
      </c>
      <c r="G49" s="2" t="s">
        <v>64</v>
      </c>
      <c r="H49" s="2">
        <v>41.6</v>
      </c>
      <c r="I49" s="2" t="s">
        <v>26</v>
      </c>
      <c r="J49" s="2" t="s">
        <v>26</v>
      </c>
      <c r="K49" s="2">
        <v>54.9</v>
      </c>
      <c r="L49" s="2">
        <v>96.5</v>
      </c>
      <c r="M49" s="2">
        <v>48.25</v>
      </c>
      <c r="N49" s="4">
        <f t="shared" si="3"/>
        <v>19.3</v>
      </c>
      <c r="O49" s="4"/>
      <c r="P49" s="4">
        <f t="shared" si="4"/>
        <v>0</v>
      </c>
      <c r="Q49" s="4">
        <f t="shared" si="5"/>
        <v>19.3</v>
      </c>
      <c r="R49" s="6"/>
      <c r="S49" s="6"/>
    </row>
    <row r="50" spans="1:19" hidden="1">
      <c r="A50"/>
      <c r="B50" s="2" t="s">
        <v>111</v>
      </c>
      <c r="C50" s="2" t="s">
        <v>112</v>
      </c>
      <c r="D50" s="2" t="s">
        <v>20</v>
      </c>
      <c r="E50" s="2" t="s">
        <v>21</v>
      </c>
      <c r="F50" s="2" t="s">
        <v>22</v>
      </c>
      <c r="G50" s="2" t="s">
        <v>64</v>
      </c>
      <c r="H50" s="2">
        <v>43.8</v>
      </c>
      <c r="I50" s="2" t="s">
        <v>26</v>
      </c>
      <c r="J50" s="2" t="s">
        <v>26</v>
      </c>
      <c r="K50" s="2">
        <v>46.5</v>
      </c>
      <c r="L50" s="2">
        <v>90.3</v>
      </c>
      <c r="M50" s="2">
        <v>45.15</v>
      </c>
      <c r="N50" s="4">
        <f t="shared" si="3"/>
        <v>18.059999999999999</v>
      </c>
      <c r="O50" s="4"/>
      <c r="P50" s="4">
        <f t="shared" si="4"/>
        <v>0</v>
      </c>
      <c r="Q50" s="4">
        <f t="shared" si="5"/>
        <v>18.059999999999999</v>
      </c>
      <c r="R50" s="6"/>
      <c r="S50" s="6"/>
    </row>
    <row r="51" spans="1:19">
      <c r="B51" s="2"/>
      <c r="C51" s="2"/>
      <c r="D51" s="2"/>
      <c r="E51" s="2"/>
      <c r="F51" s="17"/>
      <c r="G51" s="2"/>
      <c r="H51" s="2"/>
      <c r="I51" s="2"/>
      <c r="J51" s="2"/>
      <c r="K51" s="2"/>
      <c r="L51" s="2"/>
      <c r="M51" s="2"/>
      <c r="N51" s="4"/>
      <c r="O51" s="4"/>
      <c r="P51" s="4"/>
      <c r="Q51" s="4"/>
      <c r="R51" s="6"/>
      <c r="S51" s="6"/>
    </row>
    <row r="52" spans="1:19">
      <c r="A52" s="25">
        <v>15</v>
      </c>
      <c r="B52" s="23" t="s">
        <v>113</v>
      </c>
      <c r="C52" s="2" t="s">
        <v>114</v>
      </c>
      <c r="D52" s="2" t="s">
        <v>20</v>
      </c>
      <c r="E52" s="2" t="s">
        <v>21</v>
      </c>
      <c r="F52" s="17" t="s">
        <v>22</v>
      </c>
      <c r="G52" s="2" t="s">
        <v>115</v>
      </c>
      <c r="H52" s="2">
        <v>55</v>
      </c>
      <c r="I52" s="2" t="s">
        <v>26</v>
      </c>
      <c r="J52" s="2" t="s">
        <v>26</v>
      </c>
      <c r="K52" s="2">
        <v>68.7</v>
      </c>
      <c r="L52" s="2">
        <v>123.7</v>
      </c>
      <c r="M52" s="2">
        <v>61.85</v>
      </c>
      <c r="N52" s="4">
        <f>ROUND(M52*0.4,2)</f>
        <v>24.74</v>
      </c>
      <c r="O52" s="4">
        <v>87</v>
      </c>
      <c r="P52" s="4">
        <f>ROUND(O52*0.6,2)</f>
        <v>52.2</v>
      </c>
      <c r="Q52" s="4">
        <f>N52+P52</f>
        <v>76.94</v>
      </c>
      <c r="R52" s="7">
        <v>1</v>
      </c>
      <c r="S52" s="7" t="s">
        <v>259</v>
      </c>
    </row>
    <row r="53" spans="1:19">
      <c r="A53" s="25">
        <v>16</v>
      </c>
      <c r="B53" s="23" t="s">
        <v>116</v>
      </c>
      <c r="C53" s="2" t="s">
        <v>117</v>
      </c>
      <c r="D53" s="2" t="s">
        <v>20</v>
      </c>
      <c r="E53" s="2" t="s">
        <v>21</v>
      </c>
      <c r="F53" s="17" t="s">
        <v>22</v>
      </c>
      <c r="G53" s="2" t="s">
        <v>115</v>
      </c>
      <c r="H53" s="2">
        <v>51.7</v>
      </c>
      <c r="I53" s="2" t="s">
        <v>26</v>
      </c>
      <c r="J53" s="2" t="s">
        <v>26</v>
      </c>
      <c r="K53" s="2">
        <v>68.2</v>
      </c>
      <c r="L53" s="2">
        <v>119.9</v>
      </c>
      <c r="M53" s="2">
        <v>59.95</v>
      </c>
      <c r="N53" s="4">
        <f>ROUND(M53*0.4,2)</f>
        <v>23.98</v>
      </c>
      <c r="O53" s="4">
        <v>82</v>
      </c>
      <c r="P53" s="4">
        <f>ROUND(O53*0.6,2)</f>
        <v>49.2</v>
      </c>
      <c r="Q53" s="4">
        <f>N53+P53</f>
        <v>73.180000000000007</v>
      </c>
      <c r="R53" s="7">
        <v>2</v>
      </c>
      <c r="S53" s="7" t="s">
        <v>259</v>
      </c>
    </row>
    <row r="54" spans="1:19">
      <c r="A54" s="25">
        <v>17</v>
      </c>
      <c r="B54" s="23" t="s">
        <v>118</v>
      </c>
      <c r="C54" s="2" t="s">
        <v>119</v>
      </c>
      <c r="D54" s="2" t="s">
        <v>20</v>
      </c>
      <c r="E54" s="2" t="s">
        <v>21</v>
      </c>
      <c r="F54" s="17" t="s">
        <v>22</v>
      </c>
      <c r="G54" s="2" t="s">
        <v>115</v>
      </c>
      <c r="H54" s="2">
        <v>59</v>
      </c>
      <c r="I54" s="2" t="s">
        <v>26</v>
      </c>
      <c r="J54" s="2" t="s">
        <v>26</v>
      </c>
      <c r="K54" s="2">
        <v>60.5</v>
      </c>
      <c r="L54" s="2">
        <v>119.5</v>
      </c>
      <c r="M54" s="2">
        <v>59.75</v>
      </c>
      <c r="N54" s="4">
        <f>ROUND(M54*0.4,2)</f>
        <v>23.9</v>
      </c>
      <c r="O54" s="4">
        <v>82</v>
      </c>
      <c r="P54" s="4">
        <f>ROUND(O54*0.6,2)</f>
        <v>49.2</v>
      </c>
      <c r="Q54" s="4">
        <f>N54+P54</f>
        <v>73.099999999999994</v>
      </c>
      <c r="R54" s="7">
        <v>3</v>
      </c>
      <c r="S54" s="16" t="s">
        <v>260</v>
      </c>
    </row>
    <row r="55" spans="1:19" hidden="1">
      <c r="A55"/>
      <c r="B55" s="2" t="s">
        <v>120</v>
      </c>
      <c r="C55" s="2" t="s">
        <v>121</v>
      </c>
      <c r="D55" s="2" t="s">
        <v>20</v>
      </c>
      <c r="E55" s="2" t="s">
        <v>21</v>
      </c>
      <c r="F55" s="2" t="s">
        <v>22</v>
      </c>
      <c r="G55" s="2" t="s">
        <v>115</v>
      </c>
      <c r="H55" s="2">
        <v>52.2</v>
      </c>
      <c r="I55" s="2" t="s">
        <v>26</v>
      </c>
      <c r="J55" s="2" t="s">
        <v>26</v>
      </c>
      <c r="K55" s="2">
        <v>57.1</v>
      </c>
      <c r="L55" s="2">
        <v>109.3</v>
      </c>
      <c r="M55" s="2">
        <v>54.65</v>
      </c>
      <c r="N55" s="4">
        <f t="shared" si="3"/>
        <v>21.86</v>
      </c>
      <c r="O55" s="4">
        <v>-1</v>
      </c>
      <c r="P55" s="4">
        <f t="shared" si="4"/>
        <v>-0.6</v>
      </c>
      <c r="Q55" s="4">
        <f t="shared" si="5"/>
        <v>21.259999999999998</v>
      </c>
      <c r="R55" s="6"/>
      <c r="S55" s="6"/>
    </row>
    <row r="56" spans="1:19" hidden="1">
      <c r="A56"/>
      <c r="B56" s="2" t="s">
        <v>122</v>
      </c>
      <c r="C56" s="2" t="s">
        <v>123</v>
      </c>
      <c r="D56" s="2" t="s">
        <v>20</v>
      </c>
      <c r="E56" s="2" t="s">
        <v>21</v>
      </c>
      <c r="F56" s="2" t="s">
        <v>22</v>
      </c>
      <c r="G56" s="2" t="s">
        <v>115</v>
      </c>
      <c r="H56" s="2">
        <v>52.1</v>
      </c>
      <c r="I56" s="2" t="s">
        <v>26</v>
      </c>
      <c r="J56" s="2" t="s">
        <v>26</v>
      </c>
      <c r="K56" s="2">
        <v>55.6</v>
      </c>
      <c r="L56" s="2">
        <v>107.7</v>
      </c>
      <c r="M56" s="2">
        <v>53.85</v>
      </c>
      <c r="N56" s="4">
        <f t="shared" si="3"/>
        <v>21.54</v>
      </c>
      <c r="O56" s="4"/>
      <c r="P56" s="4">
        <f t="shared" si="4"/>
        <v>0</v>
      </c>
      <c r="Q56" s="4">
        <f t="shared" si="5"/>
        <v>21.54</v>
      </c>
      <c r="R56" s="6"/>
      <c r="S56" s="6"/>
    </row>
    <row r="57" spans="1:19" hidden="1">
      <c r="A57"/>
      <c r="B57" s="2" t="s">
        <v>124</v>
      </c>
      <c r="C57" s="2" t="s">
        <v>125</v>
      </c>
      <c r="D57" s="2" t="s">
        <v>20</v>
      </c>
      <c r="E57" s="2" t="s">
        <v>21</v>
      </c>
      <c r="F57" s="2" t="s">
        <v>22</v>
      </c>
      <c r="G57" s="2" t="s">
        <v>115</v>
      </c>
      <c r="H57" s="2">
        <v>48.3</v>
      </c>
      <c r="I57" s="2" t="s">
        <v>26</v>
      </c>
      <c r="J57" s="2" t="s">
        <v>26</v>
      </c>
      <c r="K57" s="2">
        <v>50.1</v>
      </c>
      <c r="L57" s="2">
        <v>98.4</v>
      </c>
      <c r="M57" s="2">
        <v>49.2</v>
      </c>
      <c r="N57" s="4">
        <f t="shared" si="3"/>
        <v>19.68</v>
      </c>
      <c r="O57" s="4"/>
      <c r="P57" s="4">
        <f t="shared" si="4"/>
        <v>0</v>
      </c>
      <c r="Q57" s="4">
        <f t="shared" si="5"/>
        <v>19.68</v>
      </c>
      <c r="R57" s="6"/>
      <c r="S57" s="6"/>
    </row>
    <row r="58" spans="1:19" hidden="1">
      <c r="A58"/>
      <c r="B58" s="2" t="s">
        <v>126</v>
      </c>
      <c r="C58" s="2" t="s">
        <v>127</v>
      </c>
      <c r="D58" s="2" t="s">
        <v>20</v>
      </c>
      <c r="E58" s="2" t="s">
        <v>21</v>
      </c>
      <c r="F58" s="2" t="s">
        <v>22</v>
      </c>
      <c r="G58" s="2" t="s">
        <v>115</v>
      </c>
      <c r="H58" s="2">
        <v>49</v>
      </c>
      <c r="I58" s="2" t="s">
        <v>26</v>
      </c>
      <c r="J58" s="2" t="s">
        <v>26</v>
      </c>
      <c r="K58" s="2">
        <v>48.4</v>
      </c>
      <c r="L58" s="2">
        <v>97.4</v>
      </c>
      <c r="M58" s="2">
        <v>48.7</v>
      </c>
      <c r="N58" s="4">
        <f t="shared" si="3"/>
        <v>19.48</v>
      </c>
      <c r="O58" s="4"/>
      <c r="P58" s="4">
        <f t="shared" si="4"/>
        <v>0</v>
      </c>
      <c r="Q58" s="4">
        <f t="shared" si="5"/>
        <v>19.48</v>
      </c>
      <c r="R58" s="6"/>
      <c r="S58" s="6"/>
    </row>
    <row r="59" spans="1:19" hidden="1">
      <c r="A59"/>
      <c r="B59" s="2" t="s">
        <v>128</v>
      </c>
      <c r="C59" s="2" t="s">
        <v>129</v>
      </c>
      <c r="D59" s="2" t="s">
        <v>20</v>
      </c>
      <c r="E59" s="2" t="s">
        <v>21</v>
      </c>
      <c r="F59" s="2" t="s">
        <v>22</v>
      </c>
      <c r="G59" s="2" t="s">
        <v>115</v>
      </c>
      <c r="H59" s="2">
        <v>41.4</v>
      </c>
      <c r="I59" s="2" t="s">
        <v>26</v>
      </c>
      <c r="J59" s="2" t="s">
        <v>26</v>
      </c>
      <c r="K59" s="2">
        <v>52.4</v>
      </c>
      <c r="L59" s="2">
        <v>93.8</v>
      </c>
      <c r="M59" s="2">
        <v>46.9</v>
      </c>
      <c r="N59" s="4">
        <f t="shared" si="3"/>
        <v>18.760000000000002</v>
      </c>
      <c r="O59" s="4"/>
      <c r="P59" s="4">
        <f t="shared" si="4"/>
        <v>0</v>
      </c>
      <c r="Q59" s="4">
        <f t="shared" si="5"/>
        <v>18.760000000000002</v>
      </c>
      <c r="R59" s="6"/>
      <c r="S59" s="6"/>
    </row>
    <row r="60" spans="1:19">
      <c r="B60" s="2"/>
      <c r="C60" s="2"/>
      <c r="D60" s="2"/>
      <c r="E60" s="2"/>
      <c r="F60" s="17"/>
      <c r="G60" s="2"/>
      <c r="H60" s="2"/>
      <c r="I60" s="2"/>
      <c r="J60" s="2"/>
      <c r="K60" s="2"/>
      <c r="L60" s="2"/>
      <c r="M60" s="2"/>
      <c r="N60" s="4"/>
      <c r="O60" s="4"/>
      <c r="P60" s="4"/>
      <c r="Q60" s="4"/>
      <c r="R60" s="6"/>
      <c r="S60" s="6"/>
    </row>
    <row r="61" spans="1:19">
      <c r="A61" s="25">
        <v>18</v>
      </c>
      <c r="B61" s="23" t="s">
        <v>130</v>
      </c>
      <c r="C61" s="2" t="s">
        <v>131</v>
      </c>
      <c r="D61" s="2" t="s">
        <v>20</v>
      </c>
      <c r="E61" s="2" t="s">
        <v>21</v>
      </c>
      <c r="F61" s="17" t="s">
        <v>22</v>
      </c>
      <c r="G61" s="2" t="s">
        <v>132</v>
      </c>
      <c r="H61" s="2">
        <v>67.2</v>
      </c>
      <c r="I61" s="2" t="s">
        <v>26</v>
      </c>
      <c r="J61" s="2" t="s">
        <v>26</v>
      </c>
      <c r="K61" s="2">
        <v>66.7</v>
      </c>
      <c r="L61" s="2">
        <v>133.9</v>
      </c>
      <c r="M61" s="2">
        <v>66.95</v>
      </c>
      <c r="N61" s="4">
        <f t="shared" ref="N61:N71" si="6">ROUND(M61*0.4,2)</f>
        <v>26.78</v>
      </c>
      <c r="O61" s="4">
        <v>82.66</v>
      </c>
      <c r="P61" s="4">
        <f t="shared" ref="P61:P71" si="7">ROUND(O61*0.6,2)</f>
        <v>49.6</v>
      </c>
      <c r="Q61" s="4">
        <f t="shared" ref="Q61:Q71" si="8">N61+P61</f>
        <v>76.38</v>
      </c>
      <c r="R61" s="7">
        <v>1</v>
      </c>
      <c r="S61" s="7" t="s">
        <v>259</v>
      </c>
    </row>
    <row r="62" spans="1:19">
      <c r="A62" s="25">
        <v>19</v>
      </c>
      <c r="B62" s="23" t="s">
        <v>133</v>
      </c>
      <c r="C62" s="2" t="s">
        <v>134</v>
      </c>
      <c r="D62" s="2" t="s">
        <v>20</v>
      </c>
      <c r="E62" s="2" t="s">
        <v>21</v>
      </c>
      <c r="F62" s="17" t="s">
        <v>22</v>
      </c>
      <c r="G62" s="2" t="s">
        <v>132</v>
      </c>
      <c r="H62" s="2">
        <v>50.5</v>
      </c>
      <c r="I62" s="2" t="s">
        <v>26</v>
      </c>
      <c r="J62" s="2" t="s">
        <v>26</v>
      </c>
      <c r="K62" s="2">
        <v>57.1</v>
      </c>
      <c r="L62" s="2">
        <v>107.6</v>
      </c>
      <c r="M62" s="2">
        <v>53.8</v>
      </c>
      <c r="N62" s="4">
        <f t="shared" si="6"/>
        <v>21.52</v>
      </c>
      <c r="O62" s="4">
        <v>85.93</v>
      </c>
      <c r="P62" s="4">
        <f t="shared" si="7"/>
        <v>51.56</v>
      </c>
      <c r="Q62" s="4">
        <f t="shared" si="8"/>
        <v>73.08</v>
      </c>
      <c r="R62" s="7">
        <v>2</v>
      </c>
      <c r="S62" s="7" t="s">
        <v>259</v>
      </c>
    </row>
    <row r="63" spans="1:19">
      <c r="A63" s="25">
        <v>20</v>
      </c>
      <c r="B63" s="23" t="s">
        <v>135</v>
      </c>
      <c r="C63" s="2" t="s">
        <v>136</v>
      </c>
      <c r="D63" s="2" t="s">
        <v>20</v>
      </c>
      <c r="E63" s="2" t="s">
        <v>21</v>
      </c>
      <c r="F63" s="17" t="s">
        <v>22</v>
      </c>
      <c r="G63" s="2" t="s">
        <v>132</v>
      </c>
      <c r="H63" s="2">
        <v>61.5</v>
      </c>
      <c r="I63" s="2" t="s">
        <v>26</v>
      </c>
      <c r="J63" s="2" t="s">
        <v>26</v>
      </c>
      <c r="K63" s="2">
        <v>54.6</v>
      </c>
      <c r="L63" s="2">
        <v>116.1</v>
      </c>
      <c r="M63" s="2">
        <v>58.05</v>
      </c>
      <c r="N63" s="4">
        <f t="shared" si="6"/>
        <v>23.22</v>
      </c>
      <c r="O63" s="4">
        <v>82.33</v>
      </c>
      <c r="P63" s="4">
        <f t="shared" si="7"/>
        <v>49.4</v>
      </c>
      <c r="Q63" s="4">
        <f t="shared" si="8"/>
        <v>72.62</v>
      </c>
      <c r="R63" s="7">
        <v>3</v>
      </c>
      <c r="S63" s="7" t="s">
        <v>259</v>
      </c>
    </row>
    <row r="64" spans="1:19">
      <c r="A64" s="25">
        <v>21</v>
      </c>
      <c r="B64" s="23" t="s">
        <v>137</v>
      </c>
      <c r="C64" s="2" t="s">
        <v>138</v>
      </c>
      <c r="D64" s="2" t="s">
        <v>20</v>
      </c>
      <c r="E64" s="2" t="s">
        <v>21</v>
      </c>
      <c r="F64" s="17" t="s">
        <v>22</v>
      </c>
      <c r="G64" s="2" t="s">
        <v>132</v>
      </c>
      <c r="H64" s="2">
        <v>55.9</v>
      </c>
      <c r="I64" s="2" t="s">
        <v>26</v>
      </c>
      <c r="J64" s="2" t="s">
        <v>26</v>
      </c>
      <c r="K64" s="2">
        <v>61.2</v>
      </c>
      <c r="L64" s="2">
        <v>117.1</v>
      </c>
      <c r="M64" s="2">
        <v>58.55</v>
      </c>
      <c r="N64" s="4">
        <f t="shared" si="6"/>
        <v>23.42</v>
      </c>
      <c r="O64" s="4">
        <v>80.760000000000005</v>
      </c>
      <c r="P64" s="4">
        <f t="shared" si="7"/>
        <v>48.46</v>
      </c>
      <c r="Q64" s="4">
        <f t="shared" si="8"/>
        <v>71.88</v>
      </c>
      <c r="R64" s="7">
        <v>4</v>
      </c>
      <c r="S64" s="7" t="s">
        <v>259</v>
      </c>
    </row>
    <row r="65" spans="1:19">
      <c r="A65" s="25">
        <v>22</v>
      </c>
      <c r="B65" s="23" t="s">
        <v>139</v>
      </c>
      <c r="C65" s="2" t="s">
        <v>140</v>
      </c>
      <c r="D65" s="2" t="s">
        <v>20</v>
      </c>
      <c r="E65" s="2" t="s">
        <v>21</v>
      </c>
      <c r="F65" s="17" t="s">
        <v>22</v>
      </c>
      <c r="G65" s="2" t="s">
        <v>132</v>
      </c>
      <c r="H65" s="2">
        <v>51.5</v>
      </c>
      <c r="I65" s="2" t="s">
        <v>26</v>
      </c>
      <c r="J65" s="2" t="s">
        <v>26</v>
      </c>
      <c r="K65" s="2">
        <v>58.4</v>
      </c>
      <c r="L65" s="2">
        <v>109.9</v>
      </c>
      <c r="M65" s="2">
        <v>54.95</v>
      </c>
      <c r="N65" s="4">
        <f t="shared" si="6"/>
        <v>21.98</v>
      </c>
      <c r="O65" s="4">
        <v>82.66</v>
      </c>
      <c r="P65" s="4">
        <f t="shared" si="7"/>
        <v>49.6</v>
      </c>
      <c r="Q65" s="4">
        <f t="shared" si="8"/>
        <v>71.58</v>
      </c>
      <c r="R65" s="7">
        <v>5</v>
      </c>
      <c r="S65" s="7" t="s">
        <v>259</v>
      </c>
    </row>
    <row r="66" spans="1:19">
      <c r="A66" s="25">
        <v>23</v>
      </c>
      <c r="B66" s="23" t="s">
        <v>141</v>
      </c>
      <c r="C66" s="2" t="s">
        <v>142</v>
      </c>
      <c r="D66" s="2" t="s">
        <v>20</v>
      </c>
      <c r="E66" s="2" t="s">
        <v>21</v>
      </c>
      <c r="F66" s="17" t="s">
        <v>22</v>
      </c>
      <c r="G66" s="2" t="s">
        <v>132</v>
      </c>
      <c r="H66" s="2">
        <v>61</v>
      </c>
      <c r="I66" s="2" t="s">
        <v>26</v>
      </c>
      <c r="J66" s="2" t="s">
        <v>26</v>
      </c>
      <c r="K66" s="2">
        <v>52.5</v>
      </c>
      <c r="L66" s="2">
        <v>113.5</v>
      </c>
      <c r="M66" s="2">
        <v>56.75</v>
      </c>
      <c r="N66" s="4">
        <f t="shared" si="6"/>
        <v>22.7</v>
      </c>
      <c r="O66" s="4">
        <v>81</v>
      </c>
      <c r="P66" s="4">
        <f t="shared" si="7"/>
        <v>48.6</v>
      </c>
      <c r="Q66" s="4">
        <f t="shared" si="8"/>
        <v>71.3</v>
      </c>
      <c r="R66" s="7">
        <v>6</v>
      </c>
      <c r="S66" s="7" t="s">
        <v>259</v>
      </c>
    </row>
    <row r="67" spans="1:19">
      <c r="A67" s="25">
        <v>24</v>
      </c>
      <c r="B67" s="23" t="s">
        <v>143</v>
      </c>
      <c r="C67" s="2" t="s">
        <v>144</v>
      </c>
      <c r="D67" s="2" t="s">
        <v>20</v>
      </c>
      <c r="E67" s="2" t="s">
        <v>21</v>
      </c>
      <c r="F67" s="17" t="s">
        <v>22</v>
      </c>
      <c r="G67" s="2" t="s">
        <v>132</v>
      </c>
      <c r="H67" s="2">
        <v>65.3</v>
      </c>
      <c r="I67" s="2" t="s">
        <v>26</v>
      </c>
      <c r="J67" s="2" t="s">
        <v>26</v>
      </c>
      <c r="K67" s="2">
        <v>45.5</v>
      </c>
      <c r="L67" s="2">
        <v>110.8</v>
      </c>
      <c r="M67" s="2">
        <v>55.4</v>
      </c>
      <c r="N67" s="4">
        <f t="shared" si="6"/>
        <v>22.16</v>
      </c>
      <c r="O67" s="4">
        <v>80.930000000000007</v>
      </c>
      <c r="P67" s="4">
        <f t="shared" si="7"/>
        <v>48.56</v>
      </c>
      <c r="Q67" s="4">
        <f t="shared" si="8"/>
        <v>70.72</v>
      </c>
      <c r="R67" s="7">
        <v>7</v>
      </c>
      <c r="S67" s="7" t="s">
        <v>259</v>
      </c>
    </row>
    <row r="68" spans="1:19">
      <c r="A68" s="25">
        <v>25</v>
      </c>
      <c r="B68" s="23" t="s">
        <v>145</v>
      </c>
      <c r="C68" s="2" t="s">
        <v>146</v>
      </c>
      <c r="D68" s="2" t="s">
        <v>20</v>
      </c>
      <c r="E68" s="2" t="s">
        <v>21</v>
      </c>
      <c r="F68" s="17" t="s">
        <v>22</v>
      </c>
      <c r="G68" s="2" t="s">
        <v>132</v>
      </c>
      <c r="H68" s="2">
        <v>52</v>
      </c>
      <c r="I68" s="2" t="s">
        <v>26</v>
      </c>
      <c r="J68" s="2" t="s">
        <v>26</v>
      </c>
      <c r="K68" s="2">
        <v>54.3</v>
      </c>
      <c r="L68" s="2">
        <v>106.3</v>
      </c>
      <c r="M68" s="2">
        <v>53.15</v>
      </c>
      <c r="N68" s="4">
        <f t="shared" si="6"/>
        <v>21.26</v>
      </c>
      <c r="O68" s="4">
        <v>81.66</v>
      </c>
      <c r="P68" s="4">
        <f t="shared" si="7"/>
        <v>49</v>
      </c>
      <c r="Q68" s="4">
        <f t="shared" si="8"/>
        <v>70.260000000000005</v>
      </c>
      <c r="R68" s="7">
        <v>8</v>
      </c>
      <c r="S68" s="7" t="s">
        <v>259</v>
      </c>
    </row>
    <row r="69" spans="1:19">
      <c r="A69" s="25">
        <v>26</v>
      </c>
      <c r="B69" s="23" t="s">
        <v>147</v>
      </c>
      <c r="C69" s="2" t="s">
        <v>148</v>
      </c>
      <c r="D69" s="2" t="s">
        <v>20</v>
      </c>
      <c r="E69" s="2" t="s">
        <v>21</v>
      </c>
      <c r="F69" s="17" t="s">
        <v>22</v>
      </c>
      <c r="G69" s="2" t="s">
        <v>132</v>
      </c>
      <c r="H69" s="2">
        <v>51.7</v>
      </c>
      <c r="I69" s="2" t="s">
        <v>26</v>
      </c>
      <c r="J69" s="2" t="s">
        <v>26</v>
      </c>
      <c r="K69" s="2">
        <v>57.2</v>
      </c>
      <c r="L69" s="2">
        <v>108.9</v>
      </c>
      <c r="M69" s="2">
        <v>54.45</v>
      </c>
      <c r="N69" s="4">
        <f t="shared" si="6"/>
        <v>21.78</v>
      </c>
      <c r="O69" s="4">
        <v>80</v>
      </c>
      <c r="P69" s="4">
        <f t="shared" si="7"/>
        <v>48</v>
      </c>
      <c r="Q69" s="4">
        <f t="shared" si="8"/>
        <v>69.78</v>
      </c>
      <c r="R69" s="7">
        <v>9</v>
      </c>
      <c r="S69" s="7" t="s">
        <v>259</v>
      </c>
    </row>
    <row r="70" spans="1:19">
      <c r="A70" s="25">
        <v>27</v>
      </c>
      <c r="B70" s="23" t="s">
        <v>149</v>
      </c>
      <c r="C70" s="2" t="s">
        <v>150</v>
      </c>
      <c r="D70" s="2" t="s">
        <v>20</v>
      </c>
      <c r="E70" s="2" t="s">
        <v>21</v>
      </c>
      <c r="F70" s="17" t="s">
        <v>22</v>
      </c>
      <c r="G70" s="2" t="s">
        <v>132</v>
      </c>
      <c r="H70" s="2">
        <v>54.1</v>
      </c>
      <c r="I70" s="2" t="s">
        <v>26</v>
      </c>
      <c r="J70" s="2" t="s">
        <v>26</v>
      </c>
      <c r="K70" s="2">
        <v>54</v>
      </c>
      <c r="L70" s="2">
        <v>108.1</v>
      </c>
      <c r="M70" s="2">
        <v>54.05</v>
      </c>
      <c r="N70" s="4">
        <f t="shared" si="6"/>
        <v>21.62</v>
      </c>
      <c r="O70" s="4">
        <v>79.36</v>
      </c>
      <c r="P70" s="4">
        <f t="shared" si="7"/>
        <v>47.62</v>
      </c>
      <c r="Q70" s="4">
        <f t="shared" si="8"/>
        <v>69.239999999999995</v>
      </c>
      <c r="R70" s="7">
        <v>10</v>
      </c>
      <c r="S70" s="16" t="s">
        <v>260</v>
      </c>
    </row>
    <row r="71" spans="1:19">
      <c r="A71" s="25">
        <v>28</v>
      </c>
      <c r="B71" s="23" t="s">
        <v>151</v>
      </c>
      <c r="C71" s="2" t="s">
        <v>152</v>
      </c>
      <c r="D71" s="2" t="s">
        <v>20</v>
      </c>
      <c r="E71" s="2" t="s">
        <v>21</v>
      </c>
      <c r="F71" s="17" t="s">
        <v>22</v>
      </c>
      <c r="G71" s="2" t="s">
        <v>132</v>
      </c>
      <c r="H71" s="2">
        <v>39.9</v>
      </c>
      <c r="I71" s="2" t="s">
        <v>26</v>
      </c>
      <c r="J71" s="2" t="s">
        <v>26</v>
      </c>
      <c r="K71" s="2">
        <v>52.3</v>
      </c>
      <c r="L71" s="2">
        <v>92.2</v>
      </c>
      <c r="M71" s="2">
        <v>46.1</v>
      </c>
      <c r="N71" s="4">
        <f t="shared" si="6"/>
        <v>18.440000000000001</v>
      </c>
      <c r="O71" s="4">
        <v>79.33</v>
      </c>
      <c r="P71" s="4">
        <f t="shared" si="7"/>
        <v>47.6</v>
      </c>
      <c r="Q71" s="4">
        <f t="shared" si="8"/>
        <v>66.040000000000006</v>
      </c>
      <c r="R71" s="7">
        <v>11</v>
      </c>
      <c r="S71" s="16" t="s">
        <v>260</v>
      </c>
    </row>
    <row r="72" spans="1:19" hidden="1">
      <c r="A72"/>
      <c r="B72" s="2" t="s">
        <v>153</v>
      </c>
      <c r="C72" s="2" t="s">
        <v>154</v>
      </c>
      <c r="D72" s="2" t="s">
        <v>20</v>
      </c>
      <c r="E72" s="2" t="s">
        <v>21</v>
      </c>
      <c r="F72" s="2" t="s">
        <v>22</v>
      </c>
      <c r="G72" s="2" t="s">
        <v>132</v>
      </c>
      <c r="H72" s="2">
        <v>50.7</v>
      </c>
      <c r="I72" s="2" t="s">
        <v>26</v>
      </c>
      <c r="J72" s="2" t="s">
        <v>26</v>
      </c>
      <c r="K72" s="2">
        <v>69.3</v>
      </c>
      <c r="L72" s="2">
        <v>120</v>
      </c>
      <c r="M72" s="2">
        <v>60</v>
      </c>
      <c r="N72" s="4">
        <f t="shared" si="3"/>
        <v>24</v>
      </c>
      <c r="O72" s="4"/>
      <c r="P72" s="4">
        <f t="shared" si="4"/>
        <v>0</v>
      </c>
      <c r="Q72" s="4">
        <f t="shared" si="5"/>
        <v>24</v>
      </c>
      <c r="R72" s="6"/>
      <c r="S72" s="6"/>
    </row>
    <row r="73" spans="1:19" hidden="1">
      <c r="A73"/>
      <c r="B73" s="2" t="s">
        <v>155</v>
      </c>
      <c r="C73" s="2" t="s">
        <v>156</v>
      </c>
      <c r="D73" s="2" t="s">
        <v>20</v>
      </c>
      <c r="E73" s="2" t="s">
        <v>21</v>
      </c>
      <c r="F73" s="2" t="s">
        <v>22</v>
      </c>
      <c r="G73" s="2" t="s">
        <v>132</v>
      </c>
      <c r="H73" s="2">
        <v>52.3</v>
      </c>
      <c r="I73" s="2" t="s">
        <v>26</v>
      </c>
      <c r="J73" s="2" t="s">
        <v>26</v>
      </c>
      <c r="K73" s="2">
        <v>60.4</v>
      </c>
      <c r="L73" s="2">
        <v>112.7</v>
      </c>
      <c r="M73" s="2">
        <v>56.35</v>
      </c>
      <c r="N73" s="4">
        <f t="shared" ref="N73:N122" si="9">ROUND(M73*0.4,2)</f>
        <v>22.54</v>
      </c>
      <c r="O73" s="4"/>
      <c r="P73" s="4">
        <f t="shared" ref="P73:P122" si="10">ROUND(O73*0.6,2)</f>
        <v>0</v>
      </c>
      <c r="Q73" s="4">
        <f t="shared" ref="Q73:Q122" si="11">N73+P73</f>
        <v>22.54</v>
      </c>
      <c r="R73" s="6"/>
      <c r="S73" s="6"/>
    </row>
    <row r="74" spans="1:19" hidden="1">
      <c r="A74"/>
      <c r="B74" s="2" t="s">
        <v>157</v>
      </c>
      <c r="C74" s="2" t="s">
        <v>158</v>
      </c>
      <c r="D74" s="2" t="s">
        <v>20</v>
      </c>
      <c r="E74" s="2" t="s">
        <v>21</v>
      </c>
      <c r="F74" s="2" t="s">
        <v>22</v>
      </c>
      <c r="G74" s="2" t="s">
        <v>132</v>
      </c>
      <c r="H74" s="2">
        <v>58</v>
      </c>
      <c r="I74" s="2" t="s">
        <v>26</v>
      </c>
      <c r="J74" s="2" t="s">
        <v>26</v>
      </c>
      <c r="K74" s="2">
        <v>55.1</v>
      </c>
      <c r="L74" s="2">
        <v>113.1</v>
      </c>
      <c r="M74" s="2">
        <v>56.55</v>
      </c>
      <c r="N74" s="4">
        <f t="shared" si="9"/>
        <v>22.62</v>
      </c>
      <c r="O74" s="4">
        <v>-1</v>
      </c>
      <c r="P74" s="4">
        <f t="shared" si="10"/>
        <v>-0.6</v>
      </c>
      <c r="Q74" s="4">
        <f t="shared" si="11"/>
        <v>22.02</v>
      </c>
      <c r="R74" s="6"/>
      <c r="S74" s="6"/>
    </row>
    <row r="75" spans="1:19" hidden="1">
      <c r="A75"/>
      <c r="B75" s="2" t="s">
        <v>159</v>
      </c>
      <c r="C75" s="2" t="s">
        <v>160</v>
      </c>
      <c r="D75" s="2" t="s">
        <v>20</v>
      </c>
      <c r="E75" s="2" t="s">
        <v>21</v>
      </c>
      <c r="F75" s="2" t="s">
        <v>22</v>
      </c>
      <c r="G75" s="2" t="s">
        <v>132</v>
      </c>
      <c r="H75" s="2">
        <v>44.1</v>
      </c>
      <c r="I75" s="2" t="s">
        <v>26</v>
      </c>
      <c r="J75" s="2" t="s">
        <v>26</v>
      </c>
      <c r="K75" s="2">
        <v>59.1</v>
      </c>
      <c r="L75" s="2">
        <v>103.2</v>
      </c>
      <c r="M75" s="2">
        <v>51.6</v>
      </c>
      <c r="N75" s="4">
        <f t="shared" si="9"/>
        <v>20.64</v>
      </c>
      <c r="O75" s="4"/>
      <c r="P75" s="4">
        <f t="shared" si="10"/>
        <v>0</v>
      </c>
      <c r="Q75" s="4">
        <f t="shared" si="11"/>
        <v>20.64</v>
      </c>
      <c r="R75" s="6"/>
      <c r="S75" s="6"/>
    </row>
    <row r="76" spans="1:19" hidden="1">
      <c r="A76"/>
      <c r="B76" s="2" t="s">
        <v>161</v>
      </c>
      <c r="C76" s="2" t="s">
        <v>162</v>
      </c>
      <c r="D76" s="2" t="s">
        <v>20</v>
      </c>
      <c r="E76" s="2" t="s">
        <v>21</v>
      </c>
      <c r="F76" s="2" t="s">
        <v>22</v>
      </c>
      <c r="G76" s="2" t="s">
        <v>132</v>
      </c>
      <c r="H76" s="2">
        <v>50.5</v>
      </c>
      <c r="I76" s="2" t="s">
        <v>26</v>
      </c>
      <c r="J76" s="2" t="s">
        <v>26</v>
      </c>
      <c r="K76" s="2">
        <v>52.7</v>
      </c>
      <c r="L76" s="2">
        <v>103.2</v>
      </c>
      <c r="M76" s="2">
        <v>51.6</v>
      </c>
      <c r="N76" s="4">
        <f t="shared" si="9"/>
        <v>20.64</v>
      </c>
      <c r="O76" s="4"/>
      <c r="P76" s="4">
        <f t="shared" si="10"/>
        <v>0</v>
      </c>
      <c r="Q76" s="4">
        <f t="shared" si="11"/>
        <v>20.64</v>
      </c>
      <c r="R76" s="6"/>
      <c r="S76" s="6"/>
    </row>
    <row r="77" spans="1:19" hidden="1">
      <c r="A77"/>
      <c r="B77" s="2" t="s">
        <v>163</v>
      </c>
      <c r="C77" s="2" t="s">
        <v>164</v>
      </c>
      <c r="D77" s="2" t="s">
        <v>20</v>
      </c>
      <c r="E77" s="2" t="s">
        <v>21</v>
      </c>
      <c r="F77" s="2" t="s">
        <v>22</v>
      </c>
      <c r="G77" s="2" t="s">
        <v>132</v>
      </c>
      <c r="H77" s="2">
        <v>47.4</v>
      </c>
      <c r="I77" s="2" t="s">
        <v>26</v>
      </c>
      <c r="J77" s="2" t="s">
        <v>26</v>
      </c>
      <c r="K77" s="2">
        <v>50</v>
      </c>
      <c r="L77" s="2">
        <v>97.4</v>
      </c>
      <c r="M77" s="2">
        <v>48.7</v>
      </c>
      <c r="N77" s="4">
        <f t="shared" si="9"/>
        <v>19.48</v>
      </c>
      <c r="O77" s="4"/>
      <c r="P77" s="4">
        <f t="shared" si="10"/>
        <v>0</v>
      </c>
      <c r="Q77" s="4">
        <f t="shared" si="11"/>
        <v>19.48</v>
      </c>
      <c r="R77" s="6"/>
      <c r="S77" s="6"/>
    </row>
    <row r="78" spans="1:19" hidden="1">
      <c r="A78"/>
      <c r="B78" s="2" t="s">
        <v>165</v>
      </c>
      <c r="C78" s="2" t="s">
        <v>166</v>
      </c>
      <c r="D78" s="2" t="s">
        <v>20</v>
      </c>
      <c r="E78" s="2" t="s">
        <v>21</v>
      </c>
      <c r="F78" s="2" t="s">
        <v>22</v>
      </c>
      <c r="G78" s="2" t="s">
        <v>132</v>
      </c>
      <c r="H78" s="2">
        <v>41.5</v>
      </c>
      <c r="I78" s="2" t="s">
        <v>26</v>
      </c>
      <c r="J78" s="2" t="s">
        <v>26</v>
      </c>
      <c r="K78" s="2">
        <v>53.6</v>
      </c>
      <c r="L78" s="2">
        <v>95.1</v>
      </c>
      <c r="M78" s="2">
        <v>47.55</v>
      </c>
      <c r="N78" s="4">
        <f t="shared" si="9"/>
        <v>19.02</v>
      </c>
      <c r="O78" s="4"/>
      <c r="P78" s="4">
        <f t="shared" si="10"/>
        <v>0</v>
      </c>
      <c r="Q78" s="4">
        <f t="shared" si="11"/>
        <v>19.02</v>
      </c>
      <c r="R78" s="6"/>
      <c r="S78" s="6"/>
    </row>
    <row r="79" spans="1:19">
      <c r="B79" s="2"/>
      <c r="C79" s="2"/>
      <c r="D79" s="2"/>
      <c r="E79" s="2"/>
      <c r="F79" s="17"/>
      <c r="G79" s="2"/>
      <c r="H79" s="2"/>
      <c r="I79" s="2"/>
      <c r="J79" s="2"/>
      <c r="K79" s="2"/>
      <c r="L79" s="2"/>
      <c r="M79" s="2"/>
      <c r="N79" s="4"/>
      <c r="O79" s="4"/>
      <c r="P79" s="4"/>
      <c r="Q79" s="4"/>
      <c r="R79" s="6"/>
      <c r="S79" s="6"/>
    </row>
    <row r="80" spans="1:19">
      <c r="A80" s="25">
        <v>29</v>
      </c>
      <c r="B80" s="23" t="s">
        <v>167</v>
      </c>
      <c r="C80" s="2" t="s">
        <v>168</v>
      </c>
      <c r="D80" s="2" t="s">
        <v>20</v>
      </c>
      <c r="E80" s="2" t="s">
        <v>21</v>
      </c>
      <c r="F80" s="17" t="s">
        <v>22</v>
      </c>
      <c r="G80" s="2" t="s">
        <v>169</v>
      </c>
      <c r="H80" s="2">
        <v>52.9</v>
      </c>
      <c r="I80" s="2" t="s">
        <v>26</v>
      </c>
      <c r="J80" s="2" t="s">
        <v>26</v>
      </c>
      <c r="K80" s="2">
        <v>54.5</v>
      </c>
      <c r="L80" s="2">
        <v>107.4</v>
      </c>
      <c r="M80" s="2">
        <v>53.7</v>
      </c>
      <c r="N80" s="4">
        <f t="shared" si="9"/>
        <v>21.48</v>
      </c>
      <c r="O80" s="4">
        <v>81.069999999999993</v>
      </c>
      <c r="P80" s="4">
        <f t="shared" si="10"/>
        <v>48.64</v>
      </c>
      <c r="Q80" s="4">
        <f t="shared" si="11"/>
        <v>70.12</v>
      </c>
      <c r="R80" s="7">
        <v>1</v>
      </c>
      <c r="S80" s="7" t="s">
        <v>259</v>
      </c>
    </row>
    <row r="81" spans="1:19">
      <c r="A81" s="25">
        <v>30</v>
      </c>
      <c r="B81" s="23" t="s">
        <v>170</v>
      </c>
      <c r="C81" s="2" t="s">
        <v>171</v>
      </c>
      <c r="D81" s="2" t="s">
        <v>20</v>
      </c>
      <c r="E81" s="2" t="s">
        <v>21</v>
      </c>
      <c r="F81" s="17" t="s">
        <v>22</v>
      </c>
      <c r="G81" s="2" t="s">
        <v>169</v>
      </c>
      <c r="H81" s="2">
        <v>53.9</v>
      </c>
      <c r="I81" s="2" t="s">
        <v>26</v>
      </c>
      <c r="J81" s="2" t="s">
        <v>26</v>
      </c>
      <c r="K81" s="2">
        <v>51.7</v>
      </c>
      <c r="L81" s="2">
        <v>105.6</v>
      </c>
      <c r="M81" s="2">
        <v>52.8</v>
      </c>
      <c r="N81" s="4">
        <f t="shared" si="9"/>
        <v>21.12</v>
      </c>
      <c r="O81" s="4">
        <v>80.8</v>
      </c>
      <c r="P81" s="4">
        <f t="shared" si="10"/>
        <v>48.48</v>
      </c>
      <c r="Q81" s="4">
        <f t="shared" si="11"/>
        <v>69.599999999999994</v>
      </c>
      <c r="R81" s="7">
        <v>2</v>
      </c>
      <c r="S81" s="7" t="s">
        <v>259</v>
      </c>
    </row>
    <row r="82" spans="1:19" hidden="1">
      <c r="A82"/>
      <c r="B82" s="2" t="s">
        <v>172</v>
      </c>
      <c r="C82" s="2" t="s">
        <v>173</v>
      </c>
      <c r="D82" s="2" t="s">
        <v>20</v>
      </c>
      <c r="E82" s="2" t="s">
        <v>21</v>
      </c>
      <c r="F82" s="2" t="s">
        <v>22</v>
      </c>
      <c r="G82" s="2" t="s">
        <v>169</v>
      </c>
      <c r="H82" s="2">
        <v>51.2</v>
      </c>
      <c r="I82" s="2" t="s">
        <v>26</v>
      </c>
      <c r="J82" s="2" t="s">
        <v>26</v>
      </c>
      <c r="K82" s="2">
        <v>59</v>
      </c>
      <c r="L82" s="2">
        <v>110.2</v>
      </c>
      <c r="M82" s="2">
        <v>55.1</v>
      </c>
      <c r="N82" s="4">
        <f t="shared" si="9"/>
        <v>22.04</v>
      </c>
      <c r="O82" s="4"/>
      <c r="P82" s="4">
        <f t="shared" si="10"/>
        <v>0</v>
      </c>
      <c r="Q82" s="4">
        <f t="shared" si="11"/>
        <v>22.04</v>
      </c>
      <c r="R82" s="6"/>
      <c r="S82" s="6"/>
    </row>
    <row r="83" spans="1:19" hidden="1">
      <c r="A83"/>
      <c r="B83" s="2" t="s">
        <v>174</v>
      </c>
      <c r="C83" s="2" t="s">
        <v>175</v>
      </c>
      <c r="D83" s="2" t="s">
        <v>20</v>
      </c>
      <c r="E83" s="2" t="s">
        <v>21</v>
      </c>
      <c r="F83" s="2" t="s">
        <v>22</v>
      </c>
      <c r="G83" s="2" t="s">
        <v>169</v>
      </c>
      <c r="H83" s="2">
        <v>52.2</v>
      </c>
      <c r="I83" s="2" t="s">
        <v>26</v>
      </c>
      <c r="J83" s="2" t="s">
        <v>26</v>
      </c>
      <c r="K83" s="2">
        <v>40</v>
      </c>
      <c r="L83" s="2">
        <v>92.2</v>
      </c>
      <c r="M83" s="2">
        <v>46.1</v>
      </c>
      <c r="N83" s="4">
        <f t="shared" si="9"/>
        <v>18.440000000000001</v>
      </c>
      <c r="O83" s="4"/>
      <c r="P83" s="4">
        <f t="shared" si="10"/>
        <v>0</v>
      </c>
      <c r="Q83" s="4">
        <f t="shared" si="11"/>
        <v>18.440000000000001</v>
      </c>
      <c r="R83" s="6"/>
      <c r="S83" s="6"/>
    </row>
    <row r="84" spans="1:19">
      <c r="B84" s="2"/>
      <c r="C84" s="2"/>
      <c r="D84" s="2"/>
      <c r="E84" s="2"/>
      <c r="F84" s="17"/>
      <c r="G84" s="2"/>
      <c r="H84" s="2"/>
      <c r="I84" s="2"/>
      <c r="J84" s="2"/>
      <c r="K84" s="2"/>
      <c r="L84" s="2"/>
      <c r="M84" s="2"/>
      <c r="N84" s="4"/>
      <c r="O84" s="4"/>
      <c r="P84" s="4"/>
      <c r="Q84" s="4"/>
      <c r="R84" s="6"/>
      <c r="S84" s="6"/>
    </row>
    <row r="85" spans="1:19">
      <c r="A85" s="25">
        <v>31</v>
      </c>
      <c r="B85" s="23" t="s">
        <v>176</v>
      </c>
      <c r="C85" s="2" t="s">
        <v>177</v>
      </c>
      <c r="D85" s="2" t="s">
        <v>20</v>
      </c>
      <c r="E85" s="2" t="s">
        <v>21</v>
      </c>
      <c r="F85" s="17" t="s">
        <v>22</v>
      </c>
      <c r="G85" s="2" t="s">
        <v>178</v>
      </c>
      <c r="H85" s="2">
        <v>50.7</v>
      </c>
      <c r="I85" s="2" t="s">
        <v>26</v>
      </c>
      <c r="J85" s="2" t="s">
        <v>26</v>
      </c>
      <c r="K85" s="2">
        <v>46.5</v>
      </c>
      <c r="L85" s="2">
        <v>97.2</v>
      </c>
      <c r="M85" s="2">
        <v>48.6</v>
      </c>
      <c r="N85" s="4">
        <f t="shared" si="9"/>
        <v>19.440000000000001</v>
      </c>
      <c r="O85" s="4">
        <v>84.53</v>
      </c>
      <c r="P85" s="4">
        <f t="shared" si="10"/>
        <v>50.72</v>
      </c>
      <c r="Q85" s="4">
        <f t="shared" si="11"/>
        <v>70.16</v>
      </c>
      <c r="R85" s="7">
        <v>1</v>
      </c>
      <c r="S85" s="7" t="s">
        <v>259</v>
      </c>
    </row>
    <row r="86" spans="1:19">
      <c r="A86" s="25">
        <v>32</v>
      </c>
      <c r="B86" s="23" t="s">
        <v>179</v>
      </c>
      <c r="C86" s="2" t="s">
        <v>180</v>
      </c>
      <c r="D86" s="2" t="s">
        <v>20</v>
      </c>
      <c r="E86" s="2" t="s">
        <v>21</v>
      </c>
      <c r="F86" s="17" t="s">
        <v>22</v>
      </c>
      <c r="G86" s="2" t="s">
        <v>178</v>
      </c>
      <c r="H86" s="2">
        <v>36.799999999999997</v>
      </c>
      <c r="I86" s="2" t="s">
        <v>26</v>
      </c>
      <c r="J86" s="2" t="s">
        <v>26</v>
      </c>
      <c r="K86" s="2">
        <v>43.3</v>
      </c>
      <c r="L86" s="2">
        <v>80.099999999999994</v>
      </c>
      <c r="M86" s="2">
        <v>40.049999999999997</v>
      </c>
      <c r="N86" s="4">
        <f t="shared" si="9"/>
        <v>16.02</v>
      </c>
      <c r="O86" s="4">
        <v>82</v>
      </c>
      <c r="P86" s="4">
        <f t="shared" si="10"/>
        <v>49.2</v>
      </c>
      <c r="Q86" s="4">
        <f t="shared" si="11"/>
        <v>65.22</v>
      </c>
      <c r="R86" s="7">
        <v>2</v>
      </c>
      <c r="S86" s="7" t="s">
        <v>259</v>
      </c>
    </row>
    <row r="87" spans="1:19" hidden="1">
      <c r="A87"/>
      <c r="B87" s="2" t="s">
        <v>181</v>
      </c>
      <c r="C87" s="2" t="s">
        <v>182</v>
      </c>
      <c r="D87" s="2" t="s">
        <v>20</v>
      </c>
      <c r="E87" s="2" t="s">
        <v>21</v>
      </c>
      <c r="F87" s="2" t="s">
        <v>22</v>
      </c>
      <c r="G87" s="2" t="s">
        <v>178</v>
      </c>
      <c r="H87" s="2">
        <v>52.5</v>
      </c>
      <c r="I87" s="2" t="s">
        <v>26</v>
      </c>
      <c r="J87" s="2" t="s">
        <v>26</v>
      </c>
      <c r="K87" s="2">
        <v>42.3</v>
      </c>
      <c r="L87" s="2">
        <v>94.8</v>
      </c>
      <c r="M87" s="2">
        <v>47.4</v>
      </c>
      <c r="N87" s="4">
        <f t="shared" si="9"/>
        <v>18.96</v>
      </c>
      <c r="O87" s="4"/>
      <c r="P87" s="4">
        <f t="shared" si="10"/>
        <v>0</v>
      </c>
      <c r="Q87" s="4">
        <f t="shared" si="11"/>
        <v>18.96</v>
      </c>
      <c r="R87" s="6"/>
      <c r="S87" s="6"/>
    </row>
    <row r="88" spans="1:19" hidden="1">
      <c r="A88"/>
      <c r="B88" s="2" t="s">
        <v>183</v>
      </c>
      <c r="C88" s="2" t="s">
        <v>184</v>
      </c>
      <c r="D88" s="2" t="s">
        <v>20</v>
      </c>
      <c r="E88" s="2" t="s">
        <v>21</v>
      </c>
      <c r="F88" s="2" t="s">
        <v>22</v>
      </c>
      <c r="G88" s="2" t="s">
        <v>178</v>
      </c>
      <c r="H88" s="2">
        <v>46.1</v>
      </c>
      <c r="I88" s="2" t="s">
        <v>26</v>
      </c>
      <c r="J88" s="2" t="s">
        <v>26</v>
      </c>
      <c r="K88" s="2">
        <v>48.7</v>
      </c>
      <c r="L88" s="2">
        <v>94.8</v>
      </c>
      <c r="M88" s="2">
        <v>47.4</v>
      </c>
      <c r="N88" s="4">
        <f t="shared" si="9"/>
        <v>18.96</v>
      </c>
      <c r="O88" s="4"/>
      <c r="P88" s="4">
        <f t="shared" si="10"/>
        <v>0</v>
      </c>
      <c r="Q88" s="4">
        <f t="shared" si="11"/>
        <v>18.96</v>
      </c>
      <c r="R88" s="6"/>
      <c r="S88" s="6"/>
    </row>
    <row r="89" spans="1:19" hidden="1">
      <c r="A89"/>
      <c r="B89" s="2" t="s">
        <v>185</v>
      </c>
      <c r="C89" s="2" t="s">
        <v>186</v>
      </c>
      <c r="D89" s="2" t="s">
        <v>20</v>
      </c>
      <c r="E89" s="2" t="s">
        <v>21</v>
      </c>
      <c r="F89" s="2" t="s">
        <v>22</v>
      </c>
      <c r="G89" s="2" t="s">
        <v>178</v>
      </c>
      <c r="H89" s="2">
        <v>34</v>
      </c>
      <c r="I89" s="2" t="s">
        <v>26</v>
      </c>
      <c r="J89" s="2" t="s">
        <v>26</v>
      </c>
      <c r="K89" s="2">
        <v>56</v>
      </c>
      <c r="L89" s="2">
        <v>90</v>
      </c>
      <c r="M89" s="2">
        <v>45</v>
      </c>
      <c r="N89" s="4">
        <f t="shared" si="9"/>
        <v>18</v>
      </c>
      <c r="O89" s="4"/>
      <c r="P89" s="4">
        <f t="shared" si="10"/>
        <v>0</v>
      </c>
      <c r="Q89" s="4">
        <f t="shared" si="11"/>
        <v>18</v>
      </c>
      <c r="R89" s="6"/>
      <c r="S89" s="6"/>
    </row>
    <row r="90" spans="1:19">
      <c r="B90" s="2"/>
      <c r="C90" s="2"/>
      <c r="D90" s="2"/>
      <c r="E90" s="2"/>
      <c r="F90" s="17"/>
      <c r="G90" s="2"/>
      <c r="H90" s="2"/>
      <c r="I90" s="2"/>
      <c r="J90" s="2"/>
      <c r="K90" s="2"/>
      <c r="L90" s="2"/>
      <c r="M90" s="2"/>
      <c r="N90" s="4"/>
      <c r="O90" s="4"/>
      <c r="P90" s="4"/>
      <c r="Q90" s="4"/>
      <c r="R90" s="6"/>
      <c r="S90" s="6"/>
    </row>
    <row r="91" spans="1:19">
      <c r="A91" s="25">
        <v>33</v>
      </c>
      <c r="B91" s="23" t="s">
        <v>187</v>
      </c>
      <c r="C91" s="2" t="s">
        <v>188</v>
      </c>
      <c r="D91" s="2" t="s">
        <v>20</v>
      </c>
      <c r="E91" s="2" t="s">
        <v>21</v>
      </c>
      <c r="F91" s="17" t="s">
        <v>22</v>
      </c>
      <c r="G91" s="2" t="s">
        <v>189</v>
      </c>
      <c r="H91" s="2">
        <v>52.9</v>
      </c>
      <c r="I91" s="2" t="s">
        <v>26</v>
      </c>
      <c r="J91" s="2" t="s">
        <v>26</v>
      </c>
      <c r="K91" s="2">
        <v>51.1</v>
      </c>
      <c r="L91" s="2">
        <v>104</v>
      </c>
      <c r="M91" s="2">
        <v>52</v>
      </c>
      <c r="N91" s="4">
        <f>ROUND(M91*0.4,2)</f>
        <v>20.8</v>
      </c>
      <c r="O91" s="4">
        <v>84</v>
      </c>
      <c r="P91" s="4">
        <f>ROUND(O91*0.6,2)</f>
        <v>50.4</v>
      </c>
      <c r="Q91" s="4">
        <f>N91+P91</f>
        <v>71.2</v>
      </c>
      <c r="R91" s="7">
        <v>1</v>
      </c>
      <c r="S91" s="7" t="s">
        <v>259</v>
      </c>
    </row>
    <row r="92" spans="1:19">
      <c r="A92" s="25">
        <v>34</v>
      </c>
      <c r="B92" s="23" t="s">
        <v>190</v>
      </c>
      <c r="C92" s="2" t="s">
        <v>191</v>
      </c>
      <c r="D92" s="2" t="s">
        <v>20</v>
      </c>
      <c r="E92" s="2" t="s">
        <v>21</v>
      </c>
      <c r="F92" s="17" t="s">
        <v>22</v>
      </c>
      <c r="G92" s="2" t="s">
        <v>189</v>
      </c>
      <c r="H92" s="2">
        <v>46.6</v>
      </c>
      <c r="I92" s="2" t="s">
        <v>26</v>
      </c>
      <c r="J92" s="2" t="s">
        <v>26</v>
      </c>
      <c r="K92" s="2">
        <v>56.3</v>
      </c>
      <c r="L92" s="2">
        <v>102.9</v>
      </c>
      <c r="M92" s="2">
        <v>51.45</v>
      </c>
      <c r="N92" s="4">
        <f>ROUND(M92*0.4,2)</f>
        <v>20.58</v>
      </c>
      <c r="O92" s="4">
        <v>83.83</v>
      </c>
      <c r="P92" s="4">
        <f>ROUND(O92*0.6,2)</f>
        <v>50.3</v>
      </c>
      <c r="Q92" s="4">
        <f>N92+P92</f>
        <v>70.88</v>
      </c>
      <c r="R92" s="7">
        <v>2</v>
      </c>
      <c r="S92" s="7" t="s">
        <v>259</v>
      </c>
    </row>
    <row r="93" spans="1:19">
      <c r="A93" s="25">
        <v>35</v>
      </c>
      <c r="B93" s="23" t="s">
        <v>192</v>
      </c>
      <c r="C93" s="2" t="s">
        <v>193</v>
      </c>
      <c r="D93" s="2" t="s">
        <v>20</v>
      </c>
      <c r="E93" s="2" t="s">
        <v>21</v>
      </c>
      <c r="F93" s="17" t="s">
        <v>22</v>
      </c>
      <c r="G93" s="2" t="s">
        <v>189</v>
      </c>
      <c r="H93" s="2">
        <v>41.3</v>
      </c>
      <c r="I93" s="2" t="s">
        <v>26</v>
      </c>
      <c r="J93" s="2" t="s">
        <v>26</v>
      </c>
      <c r="K93" s="2">
        <v>53.3</v>
      </c>
      <c r="L93" s="2">
        <v>94.6</v>
      </c>
      <c r="M93" s="2">
        <v>47.3</v>
      </c>
      <c r="N93" s="4">
        <f>ROUND(M93*0.4,2)</f>
        <v>18.920000000000002</v>
      </c>
      <c r="O93" s="4">
        <v>85.13</v>
      </c>
      <c r="P93" s="4">
        <f>ROUND(O93*0.6,2)</f>
        <v>51.08</v>
      </c>
      <c r="Q93" s="4">
        <f>N93+P93</f>
        <v>70</v>
      </c>
      <c r="R93" s="7">
        <v>3</v>
      </c>
      <c r="S93" s="16" t="s">
        <v>260</v>
      </c>
    </row>
    <row r="94" spans="1:19">
      <c r="A94" s="25">
        <v>36</v>
      </c>
      <c r="B94" s="23" t="s">
        <v>194</v>
      </c>
      <c r="C94" s="2" t="s">
        <v>195</v>
      </c>
      <c r="D94" s="2" t="s">
        <v>20</v>
      </c>
      <c r="E94" s="2" t="s">
        <v>21</v>
      </c>
      <c r="F94" s="17" t="s">
        <v>22</v>
      </c>
      <c r="G94" s="2" t="s">
        <v>189</v>
      </c>
      <c r="H94" s="2">
        <v>47.9</v>
      </c>
      <c r="I94" s="2" t="s">
        <v>26</v>
      </c>
      <c r="J94" s="2" t="s">
        <v>26</v>
      </c>
      <c r="K94" s="2">
        <v>50</v>
      </c>
      <c r="L94" s="2">
        <v>97.9</v>
      </c>
      <c r="M94" s="2">
        <v>48.95</v>
      </c>
      <c r="N94" s="4">
        <f>ROUND(M94*0.4,2)</f>
        <v>19.579999999999998</v>
      </c>
      <c r="O94" s="4">
        <v>82.93</v>
      </c>
      <c r="P94" s="4">
        <f>ROUND(O94*0.6,2)</f>
        <v>49.76</v>
      </c>
      <c r="Q94" s="4">
        <f>N94+P94</f>
        <v>69.34</v>
      </c>
      <c r="R94" s="7">
        <v>4</v>
      </c>
      <c r="S94" s="16" t="s">
        <v>260</v>
      </c>
    </row>
    <row r="95" spans="1:19" hidden="1">
      <c r="A95"/>
      <c r="B95" s="2" t="s">
        <v>196</v>
      </c>
      <c r="C95" s="2" t="s">
        <v>197</v>
      </c>
      <c r="D95" s="2" t="s">
        <v>20</v>
      </c>
      <c r="E95" s="2" t="s">
        <v>21</v>
      </c>
      <c r="F95" s="2" t="s">
        <v>22</v>
      </c>
      <c r="G95" s="2" t="s">
        <v>189</v>
      </c>
      <c r="H95" s="2">
        <v>43.5</v>
      </c>
      <c r="I95" s="2" t="s">
        <v>26</v>
      </c>
      <c r="J95" s="2" t="s">
        <v>26</v>
      </c>
      <c r="K95" s="2">
        <v>47.4</v>
      </c>
      <c r="L95" s="2">
        <v>90.9</v>
      </c>
      <c r="M95" s="2">
        <v>45.45</v>
      </c>
      <c r="N95" s="4">
        <f t="shared" si="9"/>
        <v>18.18</v>
      </c>
      <c r="O95" s="4"/>
      <c r="P95" s="4">
        <f t="shared" si="10"/>
        <v>0</v>
      </c>
      <c r="Q95" s="4">
        <f t="shared" si="11"/>
        <v>18.18</v>
      </c>
      <c r="R95" s="6"/>
      <c r="S95" s="6"/>
    </row>
    <row r="96" spans="1:19">
      <c r="B96" s="2"/>
      <c r="C96" s="2"/>
      <c r="D96" s="2"/>
      <c r="E96" s="2"/>
      <c r="F96" s="17"/>
      <c r="G96" s="2"/>
      <c r="H96" s="2"/>
      <c r="I96" s="2"/>
      <c r="J96" s="2"/>
      <c r="K96" s="2"/>
      <c r="L96" s="2"/>
      <c r="M96" s="2"/>
      <c r="N96" s="4"/>
      <c r="O96" s="4"/>
      <c r="P96" s="4"/>
      <c r="Q96" s="4"/>
      <c r="R96" s="6"/>
      <c r="S96" s="6"/>
    </row>
    <row r="97" spans="1:19">
      <c r="A97" s="25">
        <v>37</v>
      </c>
      <c r="B97" s="23" t="s">
        <v>198</v>
      </c>
      <c r="C97" s="2" t="s">
        <v>199</v>
      </c>
      <c r="D97" s="2" t="s">
        <v>20</v>
      </c>
      <c r="E97" s="2" t="s">
        <v>21</v>
      </c>
      <c r="F97" s="17" t="s">
        <v>22</v>
      </c>
      <c r="G97" s="2" t="s">
        <v>200</v>
      </c>
      <c r="H97" s="2">
        <v>56.1</v>
      </c>
      <c r="I97" s="2" t="s">
        <v>26</v>
      </c>
      <c r="J97" s="2" t="s">
        <v>26</v>
      </c>
      <c r="K97" s="2">
        <v>58.6</v>
      </c>
      <c r="L97" s="2">
        <v>114.7</v>
      </c>
      <c r="M97" s="2">
        <v>57.35</v>
      </c>
      <c r="N97" s="4">
        <f t="shared" ref="N97:N102" si="12">ROUND(M97*0.4,2)</f>
        <v>22.94</v>
      </c>
      <c r="O97" s="4">
        <v>88.2</v>
      </c>
      <c r="P97" s="4">
        <f t="shared" ref="P97:P102" si="13">ROUND(O97*0.6,2)</f>
        <v>52.92</v>
      </c>
      <c r="Q97" s="4">
        <f t="shared" ref="Q97:Q102" si="14">N97+P97</f>
        <v>75.86</v>
      </c>
      <c r="R97" s="7">
        <v>1</v>
      </c>
      <c r="S97" s="7" t="s">
        <v>259</v>
      </c>
    </row>
    <row r="98" spans="1:19">
      <c r="A98" s="25">
        <v>38</v>
      </c>
      <c r="B98" s="23" t="s">
        <v>201</v>
      </c>
      <c r="C98" s="2" t="s">
        <v>202</v>
      </c>
      <c r="D98" s="2" t="s">
        <v>20</v>
      </c>
      <c r="E98" s="2" t="s">
        <v>21</v>
      </c>
      <c r="F98" s="17" t="s">
        <v>22</v>
      </c>
      <c r="G98" s="2" t="s">
        <v>200</v>
      </c>
      <c r="H98" s="2">
        <v>54.2</v>
      </c>
      <c r="I98" s="2" t="s">
        <v>26</v>
      </c>
      <c r="J98" s="2" t="s">
        <v>26</v>
      </c>
      <c r="K98" s="2">
        <v>66.599999999999994</v>
      </c>
      <c r="L98" s="2">
        <v>120.8</v>
      </c>
      <c r="M98" s="2">
        <v>60.4</v>
      </c>
      <c r="N98" s="4">
        <f t="shared" si="12"/>
        <v>24.16</v>
      </c>
      <c r="O98" s="4">
        <v>86.06</v>
      </c>
      <c r="P98" s="4">
        <f t="shared" si="13"/>
        <v>51.64</v>
      </c>
      <c r="Q98" s="4">
        <f t="shared" si="14"/>
        <v>75.8</v>
      </c>
      <c r="R98" s="7">
        <v>2</v>
      </c>
      <c r="S98" s="7" t="s">
        <v>259</v>
      </c>
    </row>
    <row r="99" spans="1:19">
      <c r="A99" s="25">
        <v>39</v>
      </c>
      <c r="B99" s="23" t="s">
        <v>203</v>
      </c>
      <c r="C99" s="2" t="s">
        <v>204</v>
      </c>
      <c r="D99" s="2" t="s">
        <v>20</v>
      </c>
      <c r="E99" s="2" t="s">
        <v>21</v>
      </c>
      <c r="F99" s="17" t="s">
        <v>22</v>
      </c>
      <c r="G99" s="2" t="s">
        <v>200</v>
      </c>
      <c r="H99" s="2">
        <v>54.2</v>
      </c>
      <c r="I99" s="2" t="s">
        <v>26</v>
      </c>
      <c r="J99" s="2" t="s">
        <v>26</v>
      </c>
      <c r="K99" s="2">
        <v>67.7</v>
      </c>
      <c r="L99" s="2">
        <v>121.9</v>
      </c>
      <c r="M99" s="2">
        <v>60.95</v>
      </c>
      <c r="N99" s="4">
        <f t="shared" si="12"/>
        <v>24.38</v>
      </c>
      <c r="O99" s="4">
        <v>85.63</v>
      </c>
      <c r="P99" s="4">
        <f t="shared" si="13"/>
        <v>51.38</v>
      </c>
      <c r="Q99" s="4">
        <f t="shared" si="14"/>
        <v>75.760000000000005</v>
      </c>
      <c r="R99" s="7">
        <v>3</v>
      </c>
      <c r="S99" s="7" t="s">
        <v>259</v>
      </c>
    </row>
    <row r="100" spans="1:19">
      <c r="A100" s="25">
        <v>40</v>
      </c>
      <c r="B100" s="23" t="s">
        <v>205</v>
      </c>
      <c r="C100" s="2" t="s">
        <v>206</v>
      </c>
      <c r="D100" s="2" t="s">
        <v>20</v>
      </c>
      <c r="E100" s="2" t="s">
        <v>21</v>
      </c>
      <c r="F100" s="17" t="s">
        <v>22</v>
      </c>
      <c r="G100" s="2" t="s">
        <v>200</v>
      </c>
      <c r="H100" s="2">
        <v>61.2</v>
      </c>
      <c r="I100" s="2" t="s">
        <v>26</v>
      </c>
      <c r="J100" s="2" t="s">
        <v>26</v>
      </c>
      <c r="K100" s="2">
        <v>60.6</v>
      </c>
      <c r="L100" s="2">
        <v>121.8</v>
      </c>
      <c r="M100" s="2">
        <v>60.9</v>
      </c>
      <c r="N100" s="4">
        <f t="shared" si="12"/>
        <v>24.36</v>
      </c>
      <c r="O100" s="4">
        <v>84.53</v>
      </c>
      <c r="P100" s="4">
        <f t="shared" si="13"/>
        <v>50.72</v>
      </c>
      <c r="Q100" s="4">
        <f t="shared" si="14"/>
        <v>75.08</v>
      </c>
      <c r="R100" s="7">
        <v>4</v>
      </c>
      <c r="S100" s="7" t="s">
        <v>259</v>
      </c>
    </row>
    <row r="101" spans="1:19">
      <c r="A101" s="25">
        <v>41</v>
      </c>
      <c r="B101" s="23" t="s">
        <v>207</v>
      </c>
      <c r="C101" s="2" t="s">
        <v>208</v>
      </c>
      <c r="D101" s="2" t="s">
        <v>20</v>
      </c>
      <c r="E101" s="2" t="s">
        <v>21</v>
      </c>
      <c r="F101" s="17" t="s">
        <v>22</v>
      </c>
      <c r="G101" s="2" t="s">
        <v>200</v>
      </c>
      <c r="H101" s="2">
        <v>49.8</v>
      </c>
      <c r="I101" s="2" t="s">
        <v>26</v>
      </c>
      <c r="J101" s="2" t="s">
        <v>26</v>
      </c>
      <c r="K101" s="2">
        <v>59.9</v>
      </c>
      <c r="L101" s="2">
        <v>109.7</v>
      </c>
      <c r="M101" s="2">
        <v>54.85</v>
      </c>
      <c r="N101" s="4">
        <f t="shared" si="12"/>
        <v>21.94</v>
      </c>
      <c r="O101" s="4">
        <v>86.26</v>
      </c>
      <c r="P101" s="4">
        <f t="shared" si="13"/>
        <v>51.76</v>
      </c>
      <c r="Q101" s="4">
        <f t="shared" si="14"/>
        <v>73.7</v>
      </c>
      <c r="R101" s="7">
        <v>5</v>
      </c>
      <c r="S101" s="16" t="s">
        <v>260</v>
      </c>
    </row>
    <row r="102" spans="1:19">
      <c r="A102" s="25">
        <v>42</v>
      </c>
      <c r="B102" s="23" t="s">
        <v>209</v>
      </c>
      <c r="C102" s="2" t="s">
        <v>210</v>
      </c>
      <c r="D102" s="2" t="s">
        <v>20</v>
      </c>
      <c r="E102" s="2" t="s">
        <v>21</v>
      </c>
      <c r="F102" s="17" t="s">
        <v>22</v>
      </c>
      <c r="G102" s="2" t="s">
        <v>200</v>
      </c>
      <c r="H102" s="2">
        <v>59.7</v>
      </c>
      <c r="I102" s="2" t="s">
        <v>26</v>
      </c>
      <c r="J102" s="2" t="s">
        <v>26</v>
      </c>
      <c r="K102" s="2">
        <v>57.8</v>
      </c>
      <c r="L102" s="2">
        <v>117.5</v>
      </c>
      <c r="M102" s="2">
        <v>58.75</v>
      </c>
      <c r="N102" s="4">
        <f t="shared" si="12"/>
        <v>23.5</v>
      </c>
      <c r="O102" s="4">
        <v>82.33</v>
      </c>
      <c r="P102" s="4">
        <f t="shared" si="13"/>
        <v>49.4</v>
      </c>
      <c r="Q102" s="4">
        <f t="shared" si="14"/>
        <v>72.900000000000006</v>
      </c>
      <c r="R102" s="7">
        <v>6</v>
      </c>
      <c r="S102" s="16" t="s">
        <v>260</v>
      </c>
    </row>
    <row r="103" spans="1:19" hidden="1">
      <c r="A103"/>
      <c r="B103" s="2" t="s">
        <v>211</v>
      </c>
      <c r="C103" s="2" t="s">
        <v>212</v>
      </c>
      <c r="D103" s="2" t="s">
        <v>20</v>
      </c>
      <c r="E103" s="2" t="s">
        <v>21</v>
      </c>
      <c r="F103" s="2" t="s">
        <v>22</v>
      </c>
      <c r="G103" s="2" t="s">
        <v>200</v>
      </c>
      <c r="H103" s="2">
        <v>54.9</v>
      </c>
      <c r="I103" s="2" t="s">
        <v>26</v>
      </c>
      <c r="J103" s="2" t="s">
        <v>26</v>
      </c>
      <c r="K103" s="2">
        <v>63.5</v>
      </c>
      <c r="L103" s="2">
        <v>118.4</v>
      </c>
      <c r="M103" s="2">
        <v>59.2</v>
      </c>
      <c r="N103" s="4">
        <f t="shared" si="9"/>
        <v>23.68</v>
      </c>
      <c r="O103" s="4"/>
      <c r="P103" s="4">
        <f t="shared" si="10"/>
        <v>0</v>
      </c>
      <c r="Q103" s="4">
        <f t="shared" si="11"/>
        <v>23.68</v>
      </c>
      <c r="R103" s="6"/>
      <c r="S103" s="6"/>
    </row>
    <row r="104" spans="1:19" hidden="1">
      <c r="A104"/>
      <c r="B104" s="2" t="s">
        <v>213</v>
      </c>
      <c r="C104" s="2" t="s">
        <v>214</v>
      </c>
      <c r="D104" s="2" t="s">
        <v>20</v>
      </c>
      <c r="E104" s="2" t="s">
        <v>21</v>
      </c>
      <c r="F104" s="2" t="s">
        <v>22</v>
      </c>
      <c r="G104" s="2" t="s">
        <v>200</v>
      </c>
      <c r="H104" s="2">
        <v>51.5</v>
      </c>
      <c r="I104" s="2" t="s">
        <v>26</v>
      </c>
      <c r="J104" s="2" t="s">
        <v>26</v>
      </c>
      <c r="K104" s="2">
        <v>63.2</v>
      </c>
      <c r="L104" s="2">
        <v>114.7</v>
      </c>
      <c r="M104" s="2">
        <v>57.35</v>
      </c>
      <c r="N104" s="4">
        <f t="shared" si="9"/>
        <v>22.94</v>
      </c>
      <c r="O104" s="4"/>
      <c r="P104" s="4">
        <f t="shared" si="10"/>
        <v>0</v>
      </c>
      <c r="Q104" s="4">
        <f t="shared" si="11"/>
        <v>22.94</v>
      </c>
      <c r="R104" s="6"/>
      <c r="S104" s="6"/>
    </row>
    <row r="105" spans="1:19" hidden="1">
      <c r="A105"/>
      <c r="B105" s="2" t="s">
        <v>215</v>
      </c>
      <c r="C105" s="2" t="s">
        <v>216</v>
      </c>
      <c r="D105" s="2" t="s">
        <v>20</v>
      </c>
      <c r="E105" s="2" t="s">
        <v>21</v>
      </c>
      <c r="F105" s="2" t="s">
        <v>22</v>
      </c>
      <c r="G105" s="2" t="s">
        <v>200</v>
      </c>
      <c r="H105" s="2">
        <v>46.4</v>
      </c>
      <c r="I105" s="2" t="s">
        <v>26</v>
      </c>
      <c r="J105" s="2" t="s">
        <v>26</v>
      </c>
      <c r="K105" s="2">
        <v>62.6</v>
      </c>
      <c r="L105" s="2">
        <v>109</v>
      </c>
      <c r="M105" s="2">
        <v>54.5</v>
      </c>
      <c r="N105" s="4">
        <f t="shared" si="9"/>
        <v>21.8</v>
      </c>
      <c r="O105" s="4"/>
      <c r="P105" s="4">
        <f t="shared" si="10"/>
        <v>0</v>
      </c>
      <c r="Q105" s="4">
        <f t="shared" si="11"/>
        <v>21.8</v>
      </c>
      <c r="R105" s="6"/>
      <c r="S105" s="6"/>
    </row>
    <row r="106" spans="1:19" hidden="1">
      <c r="A106"/>
      <c r="B106" s="2" t="s">
        <v>217</v>
      </c>
      <c r="C106" s="2" t="s">
        <v>218</v>
      </c>
      <c r="D106" s="2" t="s">
        <v>20</v>
      </c>
      <c r="E106" s="2" t="s">
        <v>21</v>
      </c>
      <c r="F106" s="2" t="s">
        <v>22</v>
      </c>
      <c r="G106" s="2" t="s">
        <v>200</v>
      </c>
      <c r="H106" s="2">
        <v>42.5</v>
      </c>
      <c r="I106" s="2" t="s">
        <v>26</v>
      </c>
      <c r="J106" s="2" t="s">
        <v>26</v>
      </c>
      <c r="K106" s="2">
        <v>62</v>
      </c>
      <c r="L106" s="2">
        <v>104.5</v>
      </c>
      <c r="M106" s="2">
        <v>52.25</v>
      </c>
      <c r="N106" s="4">
        <f t="shared" si="9"/>
        <v>20.9</v>
      </c>
      <c r="O106" s="4"/>
      <c r="P106" s="4">
        <f t="shared" si="10"/>
        <v>0</v>
      </c>
      <c r="Q106" s="4">
        <f t="shared" si="11"/>
        <v>20.9</v>
      </c>
      <c r="R106" s="6"/>
      <c r="S106" s="6"/>
    </row>
    <row r="107" spans="1:19" hidden="1">
      <c r="A107"/>
      <c r="B107" s="2" t="s">
        <v>219</v>
      </c>
      <c r="C107" s="2" t="s">
        <v>220</v>
      </c>
      <c r="D107" s="2" t="s">
        <v>20</v>
      </c>
      <c r="E107" s="2" t="s">
        <v>21</v>
      </c>
      <c r="F107" s="2" t="s">
        <v>22</v>
      </c>
      <c r="G107" s="2" t="s">
        <v>200</v>
      </c>
      <c r="H107" s="2">
        <v>53.9</v>
      </c>
      <c r="I107" s="2" t="s">
        <v>26</v>
      </c>
      <c r="J107" s="2" t="s">
        <v>26</v>
      </c>
      <c r="K107" s="2">
        <v>49</v>
      </c>
      <c r="L107" s="2">
        <v>102.9</v>
      </c>
      <c r="M107" s="2">
        <v>51.45</v>
      </c>
      <c r="N107" s="4">
        <f t="shared" si="9"/>
        <v>20.58</v>
      </c>
      <c r="O107" s="4"/>
      <c r="P107" s="4">
        <f t="shared" si="10"/>
        <v>0</v>
      </c>
      <c r="Q107" s="4">
        <f t="shared" si="11"/>
        <v>20.58</v>
      </c>
      <c r="R107" s="6"/>
      <c r="S107" s="6"/>
    </row>
    <row r="108" spans="1:19" hidden="1">
      <c r="A108"/>
      <c r="B108" s="2" t="s">
        <v>221</v>
      </c>
      <c r="C108" s="2" t="s">
        <v>222</v>
      </c>
      <c r="D108" s="2" t="s">
        <v>20</v>
      </c>
      <c r="E108" s="2" t="s">
        <v>21</v>
      </c>
      <c r="F108" s="2" t="s">
        <v>22</v>
      </c>
      <c r="G108" s="2" t="s">
        <v>200</v>
      </c>
      <c r="H108" s="2">
        <v>42.6</v>
      </c>
      <c r="I108" s="2" t="s">
        <v>26</v>
      </c>
      <c r="J108" s="2" t="s">
        <v>26</v>
      </c>
      <c r="K108" s="2">
        <v>56.8</v>
      </c>
      <c r="L108" s="2">
        <v>99.4</v>
      </c>
      <c r="M108" s="2">
        <v>49.7</v>
      </c>
      <c r="N108" s="4">
        <f t="shared" si="9"/>
        <v>19.88</v>
      </c>
      <c r="O108" s="4"/>
      <c r="P108" s="4">
        <f t="shared" si="10"/>
        <v>0</v>
      </c>
      <c r="Q108" s="4">
        <f t="shared" si="11"/>
        <v>19.88</v>
      </c>
      <c r="R108" s="6"/>
      <c r="S108" s="6"/>
    </row>
    <row r="109" spans="1:19" hidden="1">
      <c r="A109"/>
      <c r="B109" s="2" t="s">
        <v>223</v>
      </c>
      <c r="C109" s="2" t="s">
        <v>224</v>
      </c>
      <c r="D109" s="2" t="s">
        <v>20</v>
      </c>
      <c r="E109" s="2" t="s">
        <v>21</v>
      </c>
      <c r="F109" s="2" t="s">
        <v>22</v>
      </c>
      <c r="G109" s="2" t="s">
        <v>200</v>
      </c>
      <c r="H109" s="2">
        <v>55.8</v>
      </c>
      <c r="I109" s="2" t="s">
        <v>26</v>
      </c>
      <c r="J109" s="2" t="s">
        <v>26</v>
      </c>
      <c r="K109" s="2">
        <v>39.799999999999997</v>
      </c>
      <c r="L109" s="2">
        <v>95.6</v>
      </c>
      <c r="M109" s="2">
        <v>47.8</v>
      </c>
      <c r="N109" s="4">
        <f t="shared" si="9"/>
        <v>19.12</v>
      </c>
      <c r="O109" s="4"/>
      <c r="P109" s="4">
        <f t="shared" si="10"/>
        <v>0</v>
      </c>
      <c r="Q109" s="4">
        <f t="shared" si="11"/>
        <v>19.12</v>
      </c>
      <c r="R109" s="6"/>
      <c r="S109" s="6"/>
    </row>
    <row r="110" spans="1:19" hidden="1">
      <c r="A110"/>
      <c r="B110" s="2" t="s">
        <v>225</v>
      </c>
      <c r="C110" s="2" t="s">
        <v>226</v>
      </c>
      <c r="D110" s="2" t="s">
        <v>20</v>
      </c>
      <c r="E110" s="2" t="s">
        <v>21</v>
      </c>
      <c r="F110" s="2" t="s">
        <v>22</v>
      </c>
      <c r="G110" s="2" t="s">
        <v>200</v>
      </c>
      <c r="H110" s="2">
        <v>41.8</v>
      </c>
      <c r="I110" s="2" t="s">
        <v>26</v>
      </c>
      <c r="J110" s="2" t="s">
        <v>26</v>
      </c>
      <c r="K110" s="2">
        <v>53</v>
      </c>
      <c r="L110" s="2">
        <v>94.8</v>
      </c>
      <c r="M110" s="2">
        <v>47.4</v>
      </c>
      <c r="N110" s="4">
        <f t="shared" si="9"/>
        <v>18.96</v>
      </c>
      <c r="O110" s="4"/>
      <c r="P110" s="4">
        <f t="shared" si="10"/>
        <v>0</v>
      </c>
      <c r="Q110" s="4">
        <f t="shared" si="11"/>
        <v>18.96</v>
      </c>
      <c r="R110" s="6"/>
      <c r="S110" s="6"/>
    </row>
    <row r="111" spans="1:19" hidden="1">
      <c r="A111"/>
      <c r="B111" s="2" t="s">
        <v>227</v>
      </c>
      <c r="C111" s="2" t="s">
        <v>228</v>
      </c>
      <c r="D111" s="2" t="s">
        <v>20</v>
      </c>
      <c r="E111" s="2" t="s">
        <v>21</v>
      </c>
      <c r="F111" s="2" t="s">
        <v>22</v>
      </c>
      <c r="G111" s="2" t="s">
        <v>200</v>
      </c>
      <c r="H111" s="2">
        <v>50</v>
      </c>
      <c r="I111" s="2" t="s">
        <v>26</v>
      </c>
      <c r="J111" s="2" t="s">
        <v>26</v>
      </c>
      <c r="K111" s="2">
        <v>44.5</v>
      </c>
      <c r="L111" s="2">
        <v>94.5</v>
      </c>
      <c r="M111" s="2">
        <v>47.25</v>
      </c>
      <c r="N111" s="4">
        <f t="shared" si="9"/>
        <v>18.899999999999999</v>
      </c>
      <c r="O111" s="4"/>
      <c r="P111" s="4">
        <f t="shared" si="10"/>
        <v>0</v>
      </c>
      <c r="Q111" s="4">
        <f t="shared" si="11"/>
        <v>18.899999999999999</v>
      </c>
      <c r="R111" s="6"/>
      <c r="S111" s="6"/>
    </row>
    <row r="112" spans="1:19" hidden="1">
      <c r="A112"/>
      <c r="B112" s="2" t="s">
        <v>229</v>
      </c>
      <c r="C112" s="2" t="s">
        <v>230</v>
      </c>
      <c r="D112" s="2" t="s">
        <v>20</v>
      </c>
      <c r="E112" s="2" t="s">
        <v>21</v>
      </c>
      <c r="F112" s="2" t="s">
        <v>22</v>
      </c>
      <c r="G112" s="2" t="s">
        <v>200</v>
      </c>
      <c r="H112" s="2">
        <v>50.6</v>
      </c>
      <c r="I112" s="2" t="s">
        <v>26</v>
      </c>
      <c r="J112" s="2" t="s">
        <v>26</v>
      </c>
      <c r="K112" s="2">
        <v>43.2</v>
      </c>
      <c r="L112" s="2">
        <v>93.8</v>
      </c>
      <c r="M112" s="2">
        <v>46.9</v>
      </c>
      <c r="N112" s="4">
        <f t="shared" si="9"/>
        <v>18.760000000000002</v>
      </c>
      <c r="O112" s="4"/>
      <c r="P112" s="4">
        <f t="shared" si="10"/>
        <v>0</v>
      </c>
      <c r="Q112" s="4">
        <f t="shared" si="11"/>
        <v>18.760000000000002</v>
      </c>
      <c r="R112" s="6"/>
      <c r="S112" s="6"/>
    </row>
    <row r="113" spans="1:19" hidden="1">
      <c r="A113"/>
      <c r="B113" s="2" t="s">
        <v>231</v>
      </c>
      <c r="C113" s="2" t="s">
        <v>232</v>
      </c>
      <c r="D113" s="2" t="s">
        <v>20</v>
      </c>
      <c r="E113" s="2" t="s">
        <v>21</v>
      </c>
      <c r="F113" s="2" t="s">
        <v>22</v>
      </c>
      <c r="G113" s="2" t="s">
        <v>200</v>
      </c>
      <c r="H113" s="2">
        <v>42.5</v>
      </c>
      <c r="I113" s="2" t="s">
        <v>26</v>
      </c>
      <c r="J113" s="2" t="s">
        <v>26</v>
      </c>
      <c r="K113" s="2">
        <v>50.4</v>
      </c>
      <c r="L113" s="2">
        <v>92.9</v>
      </c>
      <c r="M113" s="2">
        <v>46.45</v>
      </c>
      <c r="N113" s="4">
        <f t="shared" si="9"/>
        <v>18.579999999999998</v>
      </c>
      <c r="O113" s="4"/>
      <c r="P113" s="4">
        <f t="shared" si="10"/>
        <v>0</v>
      </c>
      <c r="Q113" s="4">
        <f t="shared" si="11"/>
        <v>18.579999999999998</v>
      </c>
      <c r="R113" s="6"/>
      <c r="S113" s="6"/>
    </row>
    <row r="114" spans="1:19" hidden="1">
      <c r="A114"/>
      <c r="B114" s="2" t="s">
        <v>233</v>
      </c>
      <c r="C114" s="2" t="s">
        <v>234</v>
      </c>
      <c r="D114" s="2" t="s">
        <v>20</v>
      </c>
      <c r="E114" s="2" t="s">
        <v>21</v>
      </c>
      <c r="F114" s="2" t="s">
        <v>22</v>
      </c>
      <c r="G114" s="2" t="s">
        <v>200</v>
      </c>
      <c r="H114" s="2">
        <v>51.5</v>
      </c>
      <c r="I114" s="2" t="s">
        <v>26</v>
      </c>
      <c r="J114" s="2" t="s">
        <v>26</v>
      </c>
      <c r="K114" s="2">
        <v>40.4</v>
      </c>
      <c r="L114" s="2">
        <v>91.9</v>
      </c>
      <c r="M114" s="2">
        <v>45.95</v>
      </c>
      <c r="N114" s="4">
        <f t="shared" si="9"/>
        <v>18.38</v>
      </c>
      <c r="O114" s="4"/>
      <c r="P114" s="4">
        <f t="shared" si="10"/>
        <v>0</v>
      </c>
      <c r="Q114" s="4">
        <f t="shared" si="11"/>
        <v>18.38</v>
      </c>
      <c r="R114" s="6"/>
      <c r="S114" s="6"/>
    </row>
    <row r="115" spans="1:19" hidden="1">
      <c r="A115"/>
      <c r="B115" s="2" t="s">
        <v>235</v>
      </c>
      <c r="C115" s="2" t="s">
        <v>236</v>
      </c>
      <c r="D115" s="2" t="s">
        <v>20</v>
      </c>
      <c r="E115" s="2" t="s">
        <v>21</v>
      </c>
      <c r="F115" s="2" t="s">
        <v>22</v>
      </c>
      <c r="G115" s="2" t="s">
        <v>200</v>
      </c>
      <c r="H115" s="2">
        <v>46.8</v>
      </c>
      <c r="I115" s="2" t="s">
        <v>26</v>
      </c>
      <c r="J115" s="2" t="s">
        <v>26</v>
      </c>
      <c r="K115" s="2">
        <v>41.4</v>
      </c>
      <c r="L115" s="2">
        <v>88.2</v>
      </c>
      <c r="M115" s="2">
        <v>44.1</v>
      </c>
      <c r="N115" s="4">
        <f t="shared" si="9"/>
        <v>17.64</v>
      </c>
      <c r="O115" s="4"/>
      <c r="P115" s="4">
        <f t="shared" si="10"/>
        <v>0</v>
      </c>
      <c r="Q115" s="4">
        <f t="shared" si="11"/>
        <v>17.64</v>
      </c>
      <c r="R115" s="6"/>
      <c r="S115" s="6"/>
    </row>
    <row r="116" spans="1:19" hidden="1">
      <c r="A116"/>
      <c r="B116" s="2" t="s">
        <v>237</v>
      </c>
      <c r="C116" s="2" t="s">
        <v>238</v>
      </c>
      <c r="D116" s="2" t="s">
        <v>20</v>
      </c>
      <c r="E116" s="2" t="s">
        <v>21</v>
      </c>
      <c r="F116" s="2" t="s">
        <v>22</v>
      </c>
      <c r="G116" s="2" t="s">
        <v>200</v>
      </c>
      <c r="H116" s="2">
        <v>34</v>
      </c>
      <c r="I116" s="2" t="s">
        <v>26</v>
      </c>
      <c r="J116" s="2" t="s">
        <v>26</v>
      </c>
      <c r="K116" s="2">
        <v>46.8</v>
      </c>
      <c r="L116" s="2">
        <v>80.8</v>
      </c>
      <c r="M116" s="2">
        <v>40.4</v>
      </c>
      <c r="N116" s="4">
        <f t="shared" si="9"/>
        <v>16.16</v>
      </c>
      <c r="O116" s="4"/>
      <c r="P116" s="4">
        <f t="shared" si="10"/>
        <v>0</v>
      </c>
      <c r="Q116" s="4">
        <f t="shared" si="11"/>
        <v>16.16</v>
      </c>
      <c r="R116" s="6"/>
      <c r="S116" s="6"/>
    </row>
    <row r="117" spans="1:19">
      <c r="B117" s="2"/>
      <c r="C117" s="2"/>
      <c r="D117" s="2"/>
      <c r="E117" s="2"/>
      <c r="F117" s="17"/>
      <c r="G117" s="2"/>
      <c r="H117" s="2"/>
      <c r="I117" s="2"/>
      <c r="J117" s="2"/>
      <c r="K117" s="2"/>
      <c r="L117" s="2"/>
      <c r="M117" s="2"/>
      <c r="N117" s="4"/>
      <c r="O117" s="4"/>
      <c r="P117" s="4"/>
      <c r="Q117" s="4"/>
      <c r="R117" s="6"/>
      <c r="S117" s="6"/>
    </row>
    <row r="118" spans="1:19">
      <c r="A118" s="25">
        <v>43</v>
      </c>
      <c r="B118" s="23" t="s">
        <v>239</v>
      </c>
      <c r="C118" s="2" t="s">
        <v>240</v>
      </c>
      <c r="D118" s="2" t="s">
        <v>20</v>
      </c>
      <c r="E118" s="2" t="s">
        <v>21</v>
      </c>
      <c r="F118" s="17" t="s">
        <v>22</v>
      </c>
      <c r="G118" s="2" t="s">
        <v>241</v>
      </c>
      <c r="H118" s="2">
        <v>71.400000000000006</v>
      </c>
      <c r="I118" s="2" t="s">
        <v>26</v>
      </c>
      <c r="J118" s="2" t="s">
        <v>26</v>
      </c>
      <c r="K118" s="2">
        <v>54</v>
      </c>
      <c r="L118" s="2">
        <v>125.4</v>
      </c>
      <c r="M118" s="2">
        <v>62.7</v>
      </c>
      <c r="N118" s="4">
        <f t="shared" si="9"/>
        <v>25.08</v>
      </c>
      <c r="O118" s="4">
        <v>76.67</v>
      </c>
      <c r="P118" s="4">
        <f t="shared" si="10"/>
        <v>46</v>
      </c>
      <c r="Q118" s="4">
        <f t="shared" si="11"/>
        <v>71.08</v>
      </c>
      <c r="R118" s="7">
        <v>1</v>
      </c>
      <c r="S118" s="7" t="s">
        <v>259</v>
      </c>
    </row>
    <row r="119" spans="1:19" hidden="1">
      <c r="A119"/>
      <c r="B119" s="2" t="s">
        <v>242</v>
      </c>
      <c r="C119" s="2" t="s">
        <v>243</v>
      </c>
      <c r="D119" s="2" t="s">
        <v>20</v>
      </c>
      <c r="E119" s="2" t="s">
        <v>21</v>
      </c>
      <c r="F119" s="2" t="s">
        <v>22</v>
      </c>
      <c r="G119" s="2" t="s">
        <v>241</v>
      </c>
      <c r="H119" s="2">
        <v>58.9</v>
      </c>
      <c r="I119" s="2" t="s">
        <v>26</v>
      </c>
      <c r="J119" s="2" t="s">
        <v>26</v>
      </c>
      <c r="K119" s="2">
        <v>63.1</v>
      </c>
      <c r="L119" s="2">
        <v>122</v>
      </c>
      <c r="M119" s="2">
        <v>61</v>
      </c>
      <c r="N119" s="4">
        <f t="shared" si="9"/>
        <v>24.4</v>
      </c>
      <c r="O119" s="4"/>
      <c r="P119" s="4">
        <f t="shared" si="10"/>
        <v>0</v>
      </c>
      <c r="Q119" s="4">
        <f t="shared" si="11"/>
        <v>24.4</v>
      </c>
      <c r="R119" s="6"/>
      <c r="S119" s="6"/>
    </row>
    <row r="120" spans="1:19" hidden="1">
      <c r="A120"/>
      <c r="B120" s="2" t="s">
        <v>244</v>
      </c>
      <c r="C120" s="2" t="s">
        <v>245</v>
      </c>
      <c r="D120" s="2" t="s">
        <v>20</v>
      </c>
      <c r="E120" s="2" t="s">
        <v>21</v>
      </c>
      <c r="F120" s="2" t="s">
        <v>22</v>
      </c>
      <c r="G120" s="2" t="s">
        <v>241</v>
      </c>
      <c r="H120" s="2">
        <v>48.5</v>
      </c>
      <c r="I120" s="2" t="s">
        <v>26</v>
      </c>
      <c r="J120" s="2" t="s">
        <v>26</v>
      </c>
      <c r="K120" s="2">
        <v>64</v>
      </c>
      <c r="L120" s="2">
        <v>112.5</v>
      </c>
      <c r="M120" s="2">
        <v>56.25</v>
      </c>
      <c r="N120" s="4">
        <f t="shared" si="9"/>
        <v>22.5</v>
      </c>
      <c r="O120" s="4"/>
      <c r="P120" s="4">
        <f t="shared" si="10"/>
        <v>0</v>
      </c>
      <c r="Q120" s="4">
        <f t="shared" si="11"/>
        <v>22.5</v>
      </c>
      <c r="R120" s="6"/>
      <c r="S120" s="6"/>
    </row>
    <row r="121" spans="1:19" hidden="1">
      <c r="A121"/>
      <c r="B121" s="2" t="s">
        <v>246</v>
      </c>
      <c r="C121" s="2" t="s">
        <v>247</v>
      </c>
      <c r="D121" s="2" t="s">
        <v>20</v>
      </c>
      <c r="E121" s="2" t="s">
        <v>21</v>
      </c>
      <c r="F121" s="2" t="s">
        <v>22</v>
      </c>
      <c r="G121" s="2" t="s">
        <v>241</v>
      </c>
      <c r="H121" s="2">
        <v>47.1</v>
      </c>
      <c r="I121" s="2" t="s">
        <v>26</v>
      </c>
      <c r="J121" s="2" t="s">
        <v>26</v>
      </c>
      <c r="K121" s="2">
        <v>60.1</v>
      </c>
      <c r="L121" s="2">
        <v>107.2</v>
      </c>
      <c r="M121" s="2">
        <v>53.6</v>
      </c>
      <c r="N121" s="4">
        <f t="shared" si="9"/>
        <v>21.44</v>
      </c>
      <c r="O121" s="4"/>
      <c r="P121" s="4">
        <f t="shared" si="10"/>
        <v>0</v>
      </c>
      <c r="Q121" s="4">
        <f t="shared" si="11"/>
        <v>21.44</v>
      </c>
      <c r="R121" s="6"/>
      <c r="S121" s="6"/>
    </row>
    <row r="122" spans="1:19" hidden="1">
      <c r="A122"/>
      <c r="B122" s="8" t="s">
        <v>248</v>
      </c>
      <c r="C122" s="8" t="s">
        <v>249</v>
      </c>
      <c r="D122" s="8" t="s">
        <v>20</v>
      </c>
      <c r="E122" s="8" t="s">
        <v>21</v>
      </c>
      <c r="F122" s="8" t="s">
        <v>22</v>
      </c>
      <c r="G122" s="8" t="s">
        <v>241</v>
      </c>
      <c r="H122" s="8">
        <v>39.1</v>
      </c>
      <c r="I122" s="8" t="s">
        <v>26</v>
      </c>
      <c r="J122" s="8" t="s">
        <v>26</v>
      </c>
      <c r="K122" s="8">
        <v>39.4</v>
      </c>
      <c r="L122" s="8">
        <v>78.5</v>
      </c>
      <c r="M122" s="8">
        <v>39.25</v>
      </c>
      <c r="N122" s="11">
        <f t="shared" si="9"/>
        <v>15.7</v>
      </c>
      <c r="O122" s="11"/>
      <c r="P122" s="11">
        <f t="shared" si="10"/>
        <v>0</v>
      </c>
      <c r="Q122" s="11">
        <f t="shared" si="11"/>
        <v>15.7</v>
      </c>
      <c r="R122" s="12"/>
      <c r="S122" s="12"/>
    </row>
    <row r="123" spans="1:19" hidden="1">
      <c r="A123"/>
      <c r="B123" s="14" t="s">
        <v>252</v>
      </c>
      <c r="C123" s="14" t="s">
        <v>253</v>
      </c>
      <c r="D123" s="13"/>
      <c r="E123" s="6"/>
      <c r="F123" s="10" t="s">
        <v>250</v>
      </c>
      <c r="G123" s="9" t="s">
        <v>251</v>
      </c>
      <c r="H123" s="6"/>
      <c r="I123" s="6"/>
      <c r="J123" s="6"/>
      <c r="K123" s="6"/>
      <c r="L123" s="6"/>
      <c r="M123" s="6"/>
      <c r="N123" s="6"/>
      <c r="O123" s="6"/>
      <c r="P123" s="6"/>
      <c r="Q123" s="10">
        <f t="shared" ref="Q123:Q125" si="15">O123</f>
        <v>0</v>
      </c>
      <c r="R123" s="6"/>
      <c r="S123" s="6"/>
    </row>
    <row r="124" spans="1:19" hidden="1">
      <c r="A124"/>
      <c r="B124" s="14" t="s">
        <v>254</v>
      </c>
      <c r="C124" s="14" t="s">
        <v>255</v>
      </c>
      <c r="D124" s="13"/>
      <c r="E124" s="6"/>
      <c r="F124" s="10" t="s">
        <v>250</v>
      </c>
      <c r="G124" s="9" t="s">
        <v>251</v>
      </c>
      <c r="H124" s="6"/>
      <c r="I124" s="6"/>
      <c r="J124" s="6"/>
      <c r="K124" s="6"/>
      <c r="L124" s="6"/>
      <c r="M124" s="6"/>
      <c r="N124" s="6"/>
      <c r="O124" s="6"/>
      <c r="P124" s="6"/>
      <c r="Q124" s="10">
        <f t="shared" si="15"/>
        <v>0</v>
      </c>
      <c r="R124" s="6"/>
      <c r="S124" s="6"/>
    </row>
    <row r="125" spans="1:19" hidden="1">
      <c r="A125"/>
      <c r="B125" s="9" t="s">
        <v>257</v>
      </c>
      <c r="C125" s="9" t="s">
        <v>258</v>
      </c>
      <c r="D125" s="6"/>
      <c r="E125" s="6"/>
      <c r="F125" s="10" t="s">
        <v>250</v>
      </c>
      <c r="G125" s="9" t="s">
        <v>256</v>
      </c>
      <c r="H125" s="6"/>
      <c r="I125" s="6"/>
      <c r="J125" s="6"/>
      <c r="K125" s="6"/>
      <c r="L125" s="6"/>
      <c r="M125" s="6"/>
      <c r="N125" s="6"/>
      <c r="O125" s="6">
        <v>-1</v>
      </c>
      <c r="P125" s="6"/>
      <c r="Q125" s="10">
        <f t="shared" si="15"/>
        <v>-1</v>
      </c>
      <c r="R125" s="6"/>
      <c r="S125" s="6"/>
    </row>
  </sheetData>
  <sheetProtection password="E90F" sheet="1" objects="1" scenarios="1"/>
  <autoFilter ref="B4:S125">
    <filterColumn colId="5"/>
    <filterColumn colId="13">
      <filters>
        <filter val="75.73"/>
        <filter val="75.83"/>
        <filter val="76.67"/>
        <filter val="76.76"/>
        <filter val="78.5"/>
        <filter val="78.83"/>
        <filter val="79.33"/>
        <filter val="79.36"/>
        <filter val="79.83"/>
        <filter val="80"/>
        <filter val="80.17"/>
        <filter val="80.33"/>
        <filter val="80.43"/>
        <filter val="80.76"/>
        <filter val="80.8"/>
        <filter val="80.93"/>
        <filter val="81"/>
        <filter val="81.07"/>
        <filter val="81.33"/>
        <filter val="81.43"/>
        <filter val="81.5"/>
        <filter val="81.66"/>
        <filter val="81.7"/>
        <filter val="82"/>
        <filter val="82.33"/>
        <filter val="82.6"/>
        <filter val="82.66"/>
        <filter val="82.8"/>
        <filter val="82.83"/>
        <filter val="82.93"/>
        <filter val="83"/>
        <filter val="83.17"/>
        <filter val="83.23"/>
        <filter val="83.3"/>
        <filter val="83.33"/>
        <filter val="83.5"/>
        <filter val="83.6"/>
        <filter val="83.83"/>
        <filter val="83.87"/>
        <filter val="84"/>
        <filter val="84.53"/>
        <filter val="84.63"/>
        <filter val="84.66"/>
        <filter val="85.13"/>
        <filter val="85.26"/>
        <filter val="85.6"/>
        <filter val="85.63"/>
        <filter val="85.93"/>
        <filter val="86"/>
        <filter val="86.06"/>
        <filter val="86.1"/>
        <filter val="86.26"/>
        <filter val="86.73"/>
        <filter val="87"/>
        <filter val="87.17"/>
        <filter val="87.6"/>
        <filter val="88.2"/>
        <filter val="面试成绩"/>
      </filters>
    </filterColumn>
    <sortState ref="B89:S94">
      <sortCondition descending="1" ref="Q4:Q145"/>
    </sortState>
    <extLst/>
  </autoFilter>
  <sortState ref="B5:T113">
    <sortCondition ref="G5:G113"/>
    <sortCondition descending="1" ref="Q5:Q113"/>
  </sortState>
  <mergeCells count="2">
    <mergeCell ref="A1:S2"/>
    <mergeCell ref="A3:S3"/>
  </mergeCells>
  <phoneticPr fontId="4" type="noConversion"/>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教育类</vt:lpstr>
      <vt:lpstr>教育类!Print_Titles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CDPTA</dc:creator>
  <cp:lastModifiedBy>微软用户</cp:lastModifiedBy>
  <cp:lastPrinted>2021-07-26T10:28:01Z</cp:lastPrinted>
  <dcterms:created xsi:type="dcterms:W3CDTF">2021-07-08T07:06:00Z</dcterms:created>
  <dcterms:modified xsi:type="dcterms:W3CDTF">2021-07-26T10:42:18Z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53647DA8D2924983974EB409FB0E16B2</vt:lpwstr>
  </property>
  <property fmtid="{D5CDD505-2E9C-101B-9397-08002B2CF9AE}" pid="3" name="KSOProductBuildVer">
    <vt:lpwstr>2052-11.1.0.10667</vt:lpwstr>
  </property>
</Properties>
</file>