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1840" windowHeight="12540"/>
  </bookViews>
  <sheets>
    <sheet name="卫生类" sheetId="1" r:id="rId1"/>
  </sheets>
  <definedNames>
    <definedName name="_xlnm._FilterDatabase" localSheetId="0" hidden="1">卫生类!$B$4:$S$31</definedName>
  </definedNames>
  <calcPr calcId="124519"/>
</workbook>
</file>

<file path=xl/calcChain.xml><?xml version="1.0" encoding="utf-8"?>
<calcChain xmlns="http://schemas.openxmlformats.org/spreadsheetml/2006/main">
  <c r="P31" i="1"/>
  <c r="N31"/>
  <c r="P29"/>
  <c r="N29"/>
  <c r="P28"/>
  <c r="N28"/>
  <c r="P24"/>
  <c r="N24"/>
  <c r="P26"/>
  <c r="N26"/>
  <c r="P25"/>
  <c r="N25"/>
  <c r="P27"/>
  <c r="N27"/>
  <c r="P22"/>
  <c r="N22"/>
  <c r="P21"/>
  <c r="N21"/>
  <c r="P19"/>
  <c r="N19"/>
  <c r="P18"/>
  <c r="N18"/>
  <c r="P13"/>
  <c r="N13"/>
  <c r="P16"/>
  <c r="N16"/>
  <c r="P11"/>
  <c r="N11"/>
  <c r="P14"/>
  <c r="N14"/>
  <c r="P12"/>
  <c r="N12"/>
  <c r="P15"/>
  <c r="N15"/>
  <c r="P8"/>
  <c r="N8"/>
  <c r="P9"/>
  <c r="N9"/>
  <c r="P10"/>
  <c r="N10"/>
  <c r="P6"/>
  <c r="N6"/>
  <c r="P7"/>
  <c r="N7"/>
  <c r="P5"/>
  <c r="N5"/>
  <c r="Q5" l="1"/>
  <c r="Q7"/>
  <c r="Q6"/>
  <c r="Q10"/>
  <c r="Q9"/>
  <c r="Q8"/>
  <c r="Q15"/>
  <c r="Q18"/>
  <c r="Q19"/>
  <c r="Q21"/>
  <c r="Q22"/>
  <c r="Q27"/>
  <c r="Q25"/>
  <c r="Q26"/>
  <c r="Q24"/>
  <c r="Q28"/>
  <c r="Q29"/>
  <c r="Q31"/>
  <c r="Q12"/>
  <c r="Q14"/>
  <c r="Q11"/>
  <c r="Q16"/>
  <c r="Q13"/>
</calcChain>
</file>

<file path=xl/sharedStrings.xml><?xml version="1.0" encoding="utf-8"?>
<sst xmlns="http://schemas.openxmlformats.org/spreadsheetml/2006/main" count="228" uniqueCount="80">
  <si>
    <t>姓名</t>
  </si>
  <si>
    <t>准考证号</t>
  </si>
  <si>
    <t>考试级别</t>
  </si>
  <si>
    <t>主管部门</t>
  </si>
  <si>
    <t>招聘单位</t>
  </si>
  <si>
    <t>职位名称</t>
  </si>
  <si>
    <t>职业能力倾向测验</t>
  </si>
  <si>
    <t>公共基础知识</t>
  </si>
  <si>
    <t>医学基础知识</t>
  </si>
  <si>
    <t>教育公共基础</t>
  </si>
  <si>
    <t>笔试总成绩</t>
  </si>
  <si>
    <t>笔试折合成绩</t>
  </si>
  <si>
    <t>笔试成绩×40%</t>
  </si>
  <si>
    <t>面试成绩</t>
  </si>
  <si>
    <t>面试成绩×60%</t>
  </si>
  <si>
    <t>考试总成绩</t>
  </si>
  <si>
    <t>排名</t>
  </si>
  <si>
    <t xml:space="preserve">是否进入体检 </t>
  </si>
  <si>
    <t>考二科</t>
  </si>
  <si>
    <t>都江堰市</t>
  </si>
  <si>
    <t>农村基层卫生院</t>
  </si>
  <si>
    <t>03036支医</t>
  </si>
  <si>
    <t/>
  </si>
  <si>
    <t>宋双双</t>
  </si>
  <si>
    <t>21704092430</t>
  </si>
  <si>
    <t>王明霞</t>
  </si>
  <si>
    <t>21704092429</t>
  </si>
  <si>
    <t>杨娅</t>
  </si>
  <si>
    <t>21704092428</t>
  </si>
  <si>
    <t>袁婷</t>
  </si>
  <si>
    <t>21704092424</t>
  </si>
  <si>
    <t>张慧悦</t>
  </si>
  <si>
    <t>21704092423</t>
  </si>
  <si>
    <t>蔡明鹏</t>
  </si>
  <si>
    <t>21704092507</t>
  </si>
  <si>
    <t>余慧</t>
  </si>
  <si>
    <t>21704092426</t>
  </si>
  <si>
    <t>伍明俊</t>
  </si>
  <si>
    <t>21704092516</t>
  </si>
  <si>
    <t>吉拉尔以</t>
  </si>
  <si>
    <t>21704092521</t>
  </si>
  <si>
    <t>蔡宇梅</t>
  </si>
  <si>
    <t>21704092504</t>
  </si>
  <si>
    <t>刘骞慧</t>
  </si>
  <si>
    <t>21704092407</t>
  </si>
  <si>
    <t>张孝婷</t>
  </si>
  <si>
    <t>21704092406</t>
  </si>
  <si>
    <t>郭星雨</t>
  </si>
  <si>
    <t>21704092527</t>
  </si>
  <si>
    <t>03037支医</t>
  </si>
  <si>
    <t>章胜懿</t>
  </si>
  <si>
    <t>21704092525</t>
  </si>
  <si>
    <t>03038支医</t>
  </si>
  <si>
    <t>周云浩</t>
  </si>
  <si>
    <t>21704092413</t>
  </si>
  <si>
    <t>高人杰</t>
  </si>
  <si>
    <t>21704092422</t>
  </si>
  <si>
    <t>03039支医</t>
  </si>
  <si>
    <t>毛丹</t>
  </si>
  <si>
    <t>21704092517</t>
  </si>
  <si>
    <t>张晓梅</t>
  </si>
  <si>
    <t>21704092402</t>
  </si>
  <si>
    <t>杨巧美</t>
  </si>
  <si>
    <t>21704092510</t>
  </si>
  <si>
    <t>唐旋</t>
  </si>
  <si>
    <t>21704092508</t>
  </si>
  <si>
    <t>吴光顺</t>
  </si>
  <si>
    <t>21704092421</t>
  </si>
  <si>
    <t>陈铁刚</t>
  </si>
  <si>
    <t>21704092513</t>
  </si>
  <si>
    <t>03040支医</t>
  </si>
  <si>
    <t>王彦婷</t>
  </si>
  <si>
    <t>21704092411</t>
  </si>
  <si>
    <t>是</t>
    <phoneticPr fontId="5" type="noConversion"/>
  </si>
  <si>
    <t>否</t>
    <phoneticPr fontId="5" type="noConversion"/>
  </si>
  <si>
    <t>是</t>
    <phoneticPr fontId="5" type="noConversion"/>
  </si>
  <si>
    <t>否</t>
    <phoneticPr fontId="5" type="noConversion"/>
  </si>
  <si>
    <r>
      <t>备注：“支医”类考试总成绩＝笔试成绩</t>
    </r>
    <r>
      <rPr>
        <sz val="11"/>
        <color theme="1"/>
        <rFont val="宋体"/>
        <family val="3"/>
        <charset val="134"/>
      </rPr>
      <t>×40%+面试成绩×60%</t>
    </r>
    <phoneticPr fontId="5" type="noConversion"/>
  </si>
  <si>
    <t>序号</t>
    <phoneticPr fontId="5" type="noConversion"/>
  </si>
  <si>
    <t>2021年成都市高校毕业生服务基层项目公开招募考试总成绩及进入体检人员名单（支医类）</t>
    <phoneticPr fontId="5" type="noConversion"/>
  </si>
</sst>
</file>

<file path=xl/styles.xml><?xml version="1.0" encoding="utf-8"?>
<styleSheet xmlns="http://schemas.openxmlformats.org/spreadsheetml/2006/main">
  <fonts count="7">
    <font>
      <sz val="11"/>
      <color theme="1"/>
      <name val="宋体"/>
      <charset val="134"/>
      <scheme val="minor"/>
    </font>
    <font>
      <sz val="11"/>
      <color theme="1"/>
      <name val="宋体"/>
      <family val="3"/>
      <charset val="134"/>
      <scheme val="minor"/>
    </font>
    <font>
      <b/>
      <sz val="12"/>
      <name val="Calibri"/>
      <family val="2"/>
    </font>
    <font>
      <b/>
      <sz val="12"/>
      <name val="宋体"/>
      <family val="3"/>
      <charset val="134"/>
    </font>
    <font>
      <sz val="11"/>
      <color theme="1"/>
      <name val="宋体"/>
      <family val="3"/>
      <charset val="134"/>
    </font>
    <font>
      <sz val="9"/>
      <name val="宋体"/>
      <family val="3"/>
      <charset val="134"/>
      <scheme val="minor"/>
    </font>
    <font>
      <b/>
      <sz val="14"/>
      <color theme="1"/>
      <name val="宋体"/>
      <family val="3"/>
      <charset val="134"/>
      <scheme val="minor"/>
    </font>
  </fonts>
  <fills count="2">
    <fill>
      <patternFill patternType="none"/>
    </fill>
    <fill>
      <patternFill patternType="gray125"/>
    </fill>
  </fills>
  <borders count="8">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2" fillId="0" borderId="1" xfId="0" applyFont="1" applyBorder="1" applyAlignment="1">
      <alignment horizontal="center" vertical="center" wrapText="1"/>
    </xf>
    <xf numFmtId="0" fontId="0" fillId="0" borderId="1" xfId="0" applyFill="1" applyBorder="1" applyAlignment="1">
      <alignment horizontal="center" vertical="center"/>
    </xf>
    <xf numFmtId="0" fontId="3" fillId="0" borderId="2" xfId="0" applyFont="1" applyBorder="1" applyAlignment="1">
      <alignment horizontal="center" vertical="center" wrapText="1"/>
    </xf>
    <xf numFmtId="0" fontId="0" fillId="0" borderId="2" xfId="0" applyFill="1" applyBorder="1" applyAlignment="1">
      <alignment horizontal="center" vertical="center"/>
    </xf>
    <xf numFmtId="0" fontId="3" fillId="0" borderId="3" xfId="0" applyFont="1" applyFill="1" applyBorder="1" applyAlignment="1">
      <alignment horizontal="center" vertical="center" wrapText="1"/>
    </xf>
    <xf numFmtId="0" fontId="0" fillId="0" borderId="0" xfId="0" applyAlignment="1">
      <alignment horizontal="center" vertical="center"/>
    </xf>
    <xf numFmtId="0" fontId="3" fillId="0" borderId="2" xfId="0" applyFont="1" applyFill="1" applyBorder="1" applyAlignment="1">
      <alignment horizontal="center" vertical="center" wrapText="1"/>
    </xf>
    <xf numFmtId="0" fontId="0" fillId="0" borderId="0" xfId="0" applyFill="1">
      <alignment vertical="center"/>
    </xf>
    <xf numFmtId="0" fontId="0" fillId="0" borderId="3" xfId="0" applyBorder="1" applyAlignment="1">
      <alignment horizontal="center" vertical="center"/>
    </xf>
    <xf numFmtId="0" fontId="1" fillId="0" borderId="3" xfId="0" applyFont="1" applyBorder="1" applyAlignment="1">
      <alignment horizontal="center" vertical="center"/>
    </xf>
    <xf numFmtId="0" fontId="6" fillId="0" borderId="0" xfId="0" applyFont="1" applyAlignment="1">
      <alignment horizontal="center" vertical="center"/>
    </xf>
    <xf numFmtId="0" fontId="1" fillId="0" borderId="4" xfId="0" applyFont="1" applyBorder="1" applyAlignment="1">
      <alignment horizontal="left" vertical="center"/>
    </xf>
    <xf numFmtId="0" fontId="0" fillId="0" borderId="5" xfId="0" applyFill="1" applyBorder="1" applyAlignment="1">
      <alignment horizontal="center" vertical="center"/>
    </xf>
    <xf numFmtId="0" fontId="2" fillId="0" borderId="6" xfId="0" applyFont="1" applyBorder="1" applyAlignment="1">
      <alignment horizontal="center" vertical="center" wrapText="1"/>
    </xf>
    <xf numFmtId="0" fontId="0" fillId="0" borderId="7" xfId="0"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31"/>
  <sheetViews>
    <sheetView tabSelected="1" workbookViewId="0">
      <selection activeCell="A31" sqref="A31"/>
    </sheetView>
  </sheetViews>
  <sheetFormatPr defaultColWidth="9" defaultRowHeight="13.5"/>
  <cols>
    <col min="1" max="1" width="5.625" style="6" customWidth="1"/>
    <col min="3" max="3" width="12.875" customWidth="1"/>
    <col min="4" max="4" width="9" hidden="1" customWidth="1"/>
    <col min="5" max="5" width="9" customWidth="1"/>
    <col min="6" max="6" width="15.5" customWidth="1"/>
    <col min="7" max="7" width="11.625" customWidth="1"/>
    <col min="8" max="12" width="9" hidden="1" customWidth="1"/>
    <col min="13" max="13" width="9" customWidth="1"/>
    <col min="14" max="14" width="13.5" customWidth="1"/>
    <col min="15" max="15" width="10.875" style="8" customWidth="1"/>
    <col min="16" max="16" width="12.25" customWidth="1"/>
    <col min="17" max="17" width="8.125" customWidth="1"/>
    <col min="18" max="18" width="6.625" style="6" customWidth="1"/>
    <col min="19" max="19" width="9" style="6"/>
  </cols>
  <sheetData>
    <row r="1" spans="1:19" ht="13.5" customHeight="1">
      <c r="A1" s="11" t="s">
        <v>79</v>
      </c>
      <c r="B1" s="11"/>
      <c r="C1" s="11"/>
      <c r="D1" s="11"/>
      <c r="E1" s="11"/>
      <c r="F1" s="11"/>
      <c r="G1" s="11"/>
      <c r="H1" s="11"/>
      <c r="I1" s="11"/>
      <c r="J1" s="11"/>
      <c r="K1" s="11"/>
      <c r="L1" s="11"/>
      <c r="M1" s="11"/>
      <c r="N1" s="11"/>
      <c r="O1" s="11"/>
      <c r="P1" s="11"/>
      <c r="Q1" s="11"/>
      <c r="R1" s="11"/>
      <c r="S1" s="11"/>
    </row>
    <row r="2" spans="1:19" ht="13.5" customHeight="1">
      <c r="A2" s="11"/>
      <c r="B2" s="11"/>
      <c r="C2" s="11"/>
      <c r="D2" s="11"/>
      <c r="E2" s="11"/>
      <c r="F2" s="11"/>
      <c r="G2" s="11"/>
      <c r="H2" s="11"/>
      <c r="I2" s="11"/>
      <c r="J2" s="11"/>
      <c r="K2" s="11"/>
      <c r="L2" s="11"/>
      <c r="M2" s="11"/>
      <c r="N2" s="11"/>
      <c r="O2" s="11"/>
      <c r="P2" s="11"/>
      <c r="Q2" s="11"/>
      <c r="R2" s="11"/>
      <c r="S2" s="11"/>
    </row>
    <row r="3" spans="1:19">
      <c r="A3" s="12" t="s">
        <v>77</v>
      </c>
      <c r="B3" s="12"/>
      <c r="C3" s="12"/>
      <c r="D3" s="12"/>
      <c r="E3" s="12"/>
      <c r="F3" s="12"/>
      <c r="G3" s="12"/>
      <c r="H3" s="12"/>
      <c r="I3" s="12"/>
      <c r="J3" s="12"/>
      <c r="K3" s="12"/>
      <c r="L3" s="12"/>
      <c r="M3" s="12"/>
      <c r="N3" s="12"/>
      <c r="O3" s="12"/>
      <c r="P3" s="12"/>
      <c r="Q3" s="12"/>
    </row>
    <row r="4" spans="1:19" ht="47.25">
      <c r="A4" s="14" t="s">
        <v>78</v>
      </c>
      <c r="B4" s="1" t="s">
        <v>0</v>
      </c>
      <c r="C4" s="1" t="s">
        <v>1</v>
      </c>
      <c r="D4" s="1" t="s">
        <v>2</v>
      </c>
      <c r="E4" s="1" t="s">
        <v>3</v>
      </c>
      <c r="F4" s="1" t="s">
        <v>4</v>
      </c>
      <c r="G4" s="1" t="s">
        <v>5</v>
      </c>
      <c r="H4" s="1" t="s">
        <v>6</v>
      </c>
      <c r="I4" s="1" t="s">
        <v>7</v>
      </c>
      <c r="J4" s="1" t="s">
        <v>8</v>
      </c>
      <c r="K4" s="1" t="s">
        <v>9</v>
      </c>
      <c r="L4" s="1" t="s">
        <v>10</v>
      </c>
      <c r="M4" s="1" t="s">
        <v>11</v>
      </c>
      <c r="N4" s="3" t="s">
        <v>12</v>
      </c>
      <c r="O4" s="7" t="s">
        <v>13</v>
      </c>
      <c r="P4" s="3" t="s">
        <v>14</v>
      </c>
      <c r="Q4" s="3" t="s">
        <v>15</v>
      </c>
      <c r="R4" s="5" t="s">
        <v>16</v>
      </c>
      <c r="S4" s="5" t="s">
        <v>17</v>
      </c>
    </row>
    <row r="5" spans="1:19">
      <c r="A5" s="15">
        <v>1</v>
      </c>
      <c r="B5" s="13" t="s">
        <v>23</v>
      </c>
      <c r="C5" s="2" t="s">
        <v>24</v>
      </c>
      <c r="D5" s="2" t="s">
        <v>18</v>
      </c>
      <c r="E5" s="2" t="s">
        <v>19</v>
      </c>
      <c r="F5" s="2" t="s">
        <v>20</v>
      </c>
      <c r="G5" s="2" t="s">
        <v>21</v>
      </c>
      <c r="H5" s="2">
        <v>56</v>
      </c>
      <c r="I5" s="2" t="s">
        <v>22</v>
      </c>
      <c r="J5" s="2">
        <v>44.9</v>
      </c>
      <c r="K5" s="2" t="s">
        <v>22</v>
      </c>
      <c r="L5" s="2">
        <v>100.9</v>
      </c>
      <c r="M5" s="2">
        <v>50.45</v>
      </c>
      <c r="N5" s="4">
        <f t="shared" ref="N5:N16" si="0">ROUND(M5*0.4,2)</f>
        <v>20.18</v>
      </c>
      <c r="O5" s="4">
        <v>82</v>
      </c>
      <c r="P5" s="4">
        <f t="shared" ref="P5:P16" si="1">ROUND(O5*0.6,2)</f>
        <v>49.2</v>
      </c>
      <c r="Q5" s="4">
        <f t="shared" ref="Q5:Q16" si="2">N5+P5</f>
        <v>69.38</v>
      </c>
      <c r="R5" s="9">
        <v>1</v>
      </c>
      <c r="S5" s="10" t="s">
        <v>73</v>
      </c>
    </row>
    <row r="6" spans="1:19">
      <c r="A6" s="15">
        <v>2</v>
      </c>
      <c r="B6" s="13" t="s">
        <v>27</v>
      </c>
      <c r="C6" s="2" t="s">
        <v>28</v>
      </c>
      <c r="D6" s="2" t="s">
        <v>18</v>
      </c>
      <c r="E6" s="2" t="s">
        <v>19</v>
      </c>
      <c r="F6" s="2" t="s">
        <v>20</v>
      </c>
      <c r="G6" s="2" t="s">
        <v>21</v>
      </c>
      <c r="H6" s="2">
        <v>45.3</v>
      </c>
      <c r="I6" s="2" t="s">
        <v>22</v>
      </c>
      <c r="J6" s="2">
        <v>48</v>
      </c>
      <c r="K6" s="2" t="s">
        <v>22</v>
      </c>
      <c r="L6" s="2">
        <v>93.3</v>
      </c>
      <c r="M6" s="2">
        <v>46.65</v>
      </c>
      <c r="N6" s="4">
        <f t="shared" si="0"/>
        <v>18.66</v>
      </c>
      <c r="O6" s="4">
        <v>84.33</v>
      </c>
      <c r="P6" s="4">
        <f t="shared" si="1"/>
        <v>50.6</v>
      </c>
      <c r="Q6" s="4">
        <f t="shared" si="2"/>
        <v>69.260000000000005</v>
      </c>
      <c r="R6" s="9">
        <v>2</v>
      </c>
      <c r="S6" s="10" t="s">
        <v>73</v>
      </c>
    </row>
    <row r="7" spans="1:19">
      <c r="A7" s="15">
        <v>3</v>
      </c>
      <c r="B7" s="13" t="s">
        <v>25</v>
      </c>
      <c r="C7" s="2" t="s">
        <v>26</v>
      </c>
      <c r="D7" s="2" t="s">
        <v>18</v>
      </c>
      <c r="E7" s="2" t="s">
        <v>19</v>
      </c>
      <c r="F7" s="2" t="s">
        <v>20</v>
      </c>
      <c r="G7" s="2" t="s">
        <v>21</v>
      </c>
      <c r="H7" s="2">
        <v>54.2</v>
      </c>
      <c r="I7" s="2" t="s">
        <v>22</v>
      </c>
      <c r="J7" s="2">
        <v>40.6</v>
      </c>
      <c r="K7" s="2" t="s">
        <v>22</v>
      </c>
      <c r="L7" s="2">
        <v>94.8</v>
      </c>
      <c r="M7" s="2">
        <v>47.4</v>
      </c>
      <c r="N7" s="4">
        <f t="shared" si="0"/>
        <v>18.96</v>
      </c>
      <c r="O7" s="4">
        <v>83.67</v>
      </c>
      <c r="P7" s="4">
        <f t="shared" si="1"/>
        <v>50.2</v>
      </c>
      <c r="Q7" s="4">
        <f t="shared" si="2"/>
        <v>69.16</v>
      </c>
      <c r="R7" s="9">
        <v>3</v>
      </c>
      <c r="S7" s="10" t="s">
        <v>73</v>
      </c>
    </row>
    <row r="8" spans="1:19">
      <c r="A8" s="15">
        <v>4</v>
      </c>
      <c r="B8" s="13" t="s">
        <v>33</v>
      </c>
      <c r="C8" s="2" t="s">
        <v>34</v>
      </c>
      <c r="D8" s="2" t="s">
        <v>18</v>
      </c>
      <c r="E8" s="2" t="s">
        <v>19</v>
      </c>
      <c r="F8" s="2" t="s">
        <v>20</v>
      </c>
      <c r="G8" s="2" t="s">
        <v>21</v>
      </c>
      <c r="H8" s="2">
        <v>45.8</v>
      </c>
      <c r="I8" s="2" t="s">
        <v>22</v>
      </c>
      <c r="J8" s="2">
        <v>37</v>
      </c>
      <c r="K8" s="2" t="s">
        <v>22</v>
      </c>
      <c r="L8" s="2">
        <v>82.8</v>
      </c>
      <c r="M8" s="2">
        <v>41.4</v>
      </c>
      <c r="N8" s="4">
        <f t="shared" si="0"/>
        <v>16.559999999999999</v>
      </c>
      <c r="O8" s="4">
        <v>84.67</v>
      </c>
      <c r="P8" s="4">
        <f t="shared" si="1"/>
        <v>50.8</v>
      </c>
      <c r="Q8" s="4">
        <f t="shared" si="2"/>
        <v>67.36</v>
      </c>
      <c r="R8" s="9">
        <v>4</v>
      </c>
      <c r="S8" s="10" t="s">
        <v>73</v>
      </c>
    </row>
    <row r="9" spans="1:19">
      <c r="A9" s="15">
        <v>5</v>
      </c>
      <c r="B9" s="13" t="s">
        <v>31</v>
      </c>
      <c r="C9" s="2" t="s">
        <v>32</v>
      </c>
      <c r="D9" s="2" t="s">
        <v>18</v>
      </c>
      <c r="E9" s="2" t="s">
        <v>19</v>
      </c>
      <c r="F9" s="2" t="s">
        <v>20</v>
      </c>
      <c r="G9" s="2" t="s">
        <v>21</v>
      </c>
      <c r="H9" s="2">
        <v>45.6</v>
      </c>
      <c r="I9" s="2" t="s">
        <v>22</v>
      </c>
      <c r="J9" s="2">
        <v>43.8</v>
      </c>
      <c r="K9" s="2" t="s">
        <v>22</v>
      </c>
      <c r="L9" s="2">
        <v>89.4</v>
      </c>
      <c r="M9" s="2">
        <v>44.7</v>
      </c>
      <c r="N9" s="4">
        <f t="shared" si="0"/>
        <v>17.88</v>
      </c>
      <c r="O9" s="4">
        <v>77</v>
      </c>
      <c r="P9" s="4">
        <f t="shared" si="1"/>
        <v>46.2</v>
      </c>
      <c r="Q9" s="4">
        <f t="shared" si="2"/>
        <v>64.08</v>
      </c>
      <c r="R9" s="9">
        <v>5</v>
      </c>
      <c r="S9" s="10" t="s">
        <v>73</v>
      </c>
    </row>
    <row r="10" spans="1:19">
      <c r="A10" s="15">
        <v>6</v>
      </c>
      <c r="B10" s="13" t="s">
        <v>29</v>
      </c>
      <c r="C10" s="2" t="s">
        <v>30</v>
      </c>
      <c r="D10" s="2" t="s">
        <v>18</v>
      </c>
      <c r="E10" s="2" t="s">
        <v>19</v>
      </c>
      <c r="F10" s="2" t="s">
        <v>20</v>
      </c>
      <c r="G10" s="2" t="s">
        <v>21</v>
      </c>
      <c r="H10" s="2">
        <v>41.7</v>
      </c>
      <c r="I10" s="2" t="s">
        <v>22</v>
      </c>
      <c r="J10" s="2">
        <v>50.1</v>
      </c>
      <c r="K10" s="2" t="s">
        <v>22</v>
      </c>
      <c r="L10" s="2">
        <v>91.8</v>
      </c>
      <c r="M10" s="2">
        <v>45.9</v>
      </c>
      <c r="N10" s="4">
        <f t="shared" si="0"/>
        <v>18.36</v>
      </c>
      <c r="O10" s="4">
        <v>75.33</v>
      </c>
      <c r="P10" s="4">
        <f t="shared" si="1"/>
        <v>45.2</v>
      </c>
      <c r="Q10" s="4">
        <f t="shared" si="2"/>
        <v>63.56</v>
      </c>
      <c r="R10" s="9">
        <v>6</v>
      </c>
      <c r="S10" s="10" t="s">
        <v>73</v>
      </c>
    </row>
    <row r="11" spans="1:19">
      <c r="A11" s="15">
        <v>7</v>
      </c>
      <c r="B11" s="13" t="s">
        <v>41</v>
      </c>
      <c r="C11" s="2" t="s">
        <v>42</v>
      </c>
      <c r="D11" s="2" t="s">
        <v>18</v>
      </c>
      <c r="E11" s="2" t="s">
        <v>19</v>
      </c>
      <c r="F11" s="2" t="s">
        <v>20</v>
      </c>
      <c r="G11" s="2" t="s">
        <v>21</v>
      </c>
      <c r="H11" s="2">
        <v>35.700000000000003</v>
      </c>
      <c r="I11" s="2" t="s">
        <v>22</v>
      </c>
      <c r="J11" s="2">
        <v>33.5</v>
      </c>
      <c r="K11" s="2" t="s">
        <v>22</v>
      </c>
      <c r="L11" s="2">
        <v>69.2</v>
      </c>
      <c r="M11" s="2">
        <v>34.6</v>
      </c>
      <c r="N11" s="4">
        <f t="shared" si="0"/>
        <v>13.84</v>
      </c>
      <c r="O11" s="4">
        <v>81</v>
      </c>
      <c r="P11" s="4">
        <f t="shared" si="1"/>
        <v>48.6</v>
      </c>
      <c r="Q11" s="4">
        <f t="shared" si="2"/>
        <v>62.44</v>
      </c>
      <c r="R11" s="9">
        <v>7</v>
      </c>
      <c r="S11" s="10" t="s">
        <v>73</v>
      </c>
    </row>
    <row r="12" spans="1:19">
      <c r="A12" s="15">
        <v>8</v>
      </c>
      <c r="B12" s="13" t="s">
        <v>37</v>
      </c>
      <c r="C12" s="2" t="s">
        <v>38</v>
      </c>
      <c r="D12" s="2" t="s">
        <v>18</v>
      </c>
      <c r="E12" s="2" t="s">
        <v>19</v>
      </c>
      <c r="F12" s="2" t="s">
        <v>20</v>
      </c>
      <c r="G12" s="2" t="s">
        <v>21</v>
      </c>
      <c r="H12" s="2">
        <v>38.4</v>
      </c>
      <c r="I12" s="2" t="s">
        <v>22</v>
      </c>
      <c r="J12" s="2">
        <v>42.5</v>
      </c>
      <c r="K12" s="2" t="s">
        <v>22</v>
      </c>
      <c r="L12" s="2">
        <v>80.900000000000006</v>
      </c>
      <c r="M12" s="2">
        <v>40.450000000000003</v>
      </c>
      <c r="N12" s="4">
        <f t="shared" si="0"/>
        <v>16.18</v>
      </c>
      <c r="O12" s="4">
        <v>76</v>
      </c>
      <c r="P12" s="4">
        <f t="shared" si="1"/>
        <v>45.6</v>
      </c>
      <c r="Q12" s="4">
        <f t="shared" si="2"/>
        <v>61.78</v>
      </c>
      <c r="R12" s="9">
        <v>8</v>
      </c>
      <c r="S12" s="10" t="s">
        <v>73</v>
      </c>
    </row>
    <row r="13" spans="1:19">
      <c r="A13" s="15">
        <v>9</v>
      </c>
      <c r="B13" s="13" t="s">
        <v>45</v>
      </c>
      <c r="C13" s="2" t="s">
        <v>46</v>
      </c>
      <c r="D13" s="2" t="s">
        <v>18</v>
      </c>
      <c r="E13" s="2" t="s">
        <v>19</v>
      </c>
      <c r="F13" s="2" t="s">
        <v>20</v>
      </c>
      <c r="G13" s="2" t="s">
        <v>21</v>
      </c>
      <c r="H13" s="2">
        <v>31.3</v>
      </c>
      <c r="I13" s="2" t="s">
        <v>22</v>
      </c>
      <c r="J13" s="2">
        <v>31.7</v>
      </c>
      <c r="K13" s="2" t="s">
        <v>22</v>
      </c>
      <c r="L13" s="2">
        <v>63</v>
      </c>
      <c r="M13" s="2">
        <v>31.5</v>
      </c>
      <c r="N13" s="4">
        <f t="shared" si="0"/>
        <v>12.6</v>
      </c>
      <c r="O13" s="4">
        <v>80.67</v>
      </c>
      <c r="P13" s="4">
        <f t="shared" si="1"/>
        <v>48.4</v>
      </c>
      <c r="Q13" s="4">
        <f t="shared" si="2"/>
        <v>61</v>
      </c>
      <c r="R13" s="9">
        <v>9</v>
      </c>
      <c r="S13" s="10" t="s">
        <v>73</v>
      </c>
    </row>
    <row r="14" spans="1:19">
      <c r="A14" s="15">
        <v>10</v>
      </c>
      <c r="B14" s="13" t="s">
        <v>39</v>
      </c>
      <c r="C14" s="2" t="s">
        <v>40</v>
      </c>
      <c r="D14" s="2" t="s">
        <v>18</v>
      </c>
      <c r="E14" s="2" t="s">
        <v>19</v>
      </c>
      <c r="F14" s="2" t="s">
        <v>20</v>
      </c>
      <c r="G14" s="2" t="s">
        <v>21</v>
      </c>
      <c r="H14" s="2">
        <v>46.2</v>
      </c>
      <c r="I14" s="2" t="s">
        <v>22</v>
      </c>
      <c r="J14" s="2">
        <v>32.1</v>
      </c>
      <c r="K14" s="2" t="s">
        <v>22</v>
      </c>
      <c r="L14" s="2">
        <v>78.3</v>
      </c>
      <c r="M14" s="2">
        <v>39.15</v>
      </c>
      <c r="N14" s="4">
        <f t="shared" si="0"/>
        <v>15.66</v>
      </c>
      <c r="O14" s="4">
        <v>75</v>
      </c>
      <c r="P14" s="4">
        <f t="shared" si="1"/>
        <v>45</v>
      </c>
      <c r="Q14" s="4">
        <f t="shared" si="2"/>
        <v>60.66</v>
      </c>
      <c r="R14" s="9">
        <v>10</v>
      </c>
      <c r="S14" s="9" t="s">
        <v>74</v>
      </c>
    </row>
    <row r="15" spans="1:19">
      <c r="A15" s="15">
        <v>11</v>
      </c>
      <c r="B15" s="13" t="s">
        <v>35</v>
      </c>
      <c r="C15" s="2" t="s">
        <v>36</v>
      </c>
      <c r="D15" s="2" t="s">
        <v>18</v>
      </c>
      <c r="E15" s="2" t="s">
        <v>19</v>
      </c>
      <c r="F15" s="2" t="s">
        <v>20</v>
      </c>
      <c r="G15" s="2" t="s">
        <v>21</v>
      </c>
      <c r="H15" s="2">
        <v>40</v>
      </c>
      <c r="I15" s="2" t="s">
        <v>22</v>
      </c>
      <c r="J15" s="2">
        <v>41.7</v>
      </c>
      <c r="K15" s="2" t="s">
        <v>22</v>
      </c>
      <c r="L15" s="2">
        <v>81.7</v>
      </c>
      <c r="M15" s="2">
        <v>40.85</v>
      </c>
      <c r="N15" s="4">
        <f t="shared" si="0"/>
        <v>16.34</v>
      </c>
      <c r="O15" s="4">
        <v>71.67</v>
      </c>
      <c r="P15" s="4">
        <f t="shared" si="1"/>
        <v>43</v>
      </c>
      <c r="Q15" s="4">
        <f t="shared" si="2"/>
        <v>59.34</v>
      </c>
      <c r="R15" s="9">
        <v>11</v>
      </c>
      <c r="S15" s="9" t="s">
        <v>74</v>
      </c>
    </row>
    <row r="16" spans="1:19">
      <c r="A16" s="15">
        <v>12</v>
      </c>
      <c r="B16" s="13" t="s">
        <v>43</v>
      </c>
      <c r="C16" s="2" t="s">
        <v>44</v>
      </c>
      <c r="D16" s="2" t="s">
        <v>18</v>
      </c>
      <c r="E16" s="2" t="s">
        <v>19</v>
      </c>
      <c r="F16" s="2" t="s">
        <v>20</v>
      </c>
      <c r="G16" s="2" t="s">
        <v>21</v>
      </c>
      <c r="H16" s="2">
        <v>35.299999999999997</v>
      </c>
      <c r="I16" s="2" t="s">
        <v>22</v>
      </c>
      <c r="J16" s="2">
        <v>31.5</v>
      </c>
      <c r="K16" s="2" t="s">
        <v>22</v>
      </c>
      <c r="L16" s="2">
        <v>66.8</v>
      </c>
      <c r="M16" s="2">
        <v>33.4</v>
      </c>
      <c r="N16" s="4">
        <f t="shared" si="0"/>
        <v>13.36</v>
      </c>
      <c r="O16" s="4">
        <v>74.33</v>
      </c>
      <c r="P16" s="4">
        <f t="shared" si="1"/>
        <v>44.6</v>
      </c>
      <c r="Q16" s="4">
        <f t="shared" si="2"/>
        <v>57.96</v>
      </c>
      <c r="R16" s="9">
        <v>12</v>
      </c>
      <c r="S16" s="9" t="s">
        <v>74</v>
      </c>
    </row>
    <row r="17" spans="1:19">
      <c r="B17" s="2"/>
      <c r="C17" s="2"/>
      <c r="D17" s="2"/>
      <c r="E17" s="2"/>
      <c r="F17" s="2"/>
      <c r="G17" s="2"/>
      <c r="H17" s="2"/>
      <c r="I17" s="2"/>
      <c r="J17" s="2"/>
      <c r="K17" s="2"/>
      <c r="L17" s="2"/>
      <c r="M17" s="2"/>
      <c r="N17" s="4"/>
      <c r="O17" s="4"/>
      <c r="P17" s="4"/>
      <c r="Q17" s="4"/>
      <c r="R17" s="9"/>
      <c r="S17" s="9"/>
    </row>
    <row r="18" spans="1:19">
      <c r="A18" s="15">
        <v>13</v>
      </c>
      <c r="B18" s="13" t="s">
        <v>47</v>
      </c>
      <c r="C18" s="2" t="s">
        <v>48</v>
      </c>
      <c r="D18" s="2" t="s">
        <v>18</v>
      </c>
      <c r="E18" s="2" t="s">
        <v>19</v>
      </c>
      <c r="F18" s="2" t="s">
        <v>20</v>
      </c>
      <c r="G18" s="2" t="s">
        <v>49</v>
      </c>
      <c r="H18" s="2">
        <v>61</v>
      </c>
      <c r="I18" s="2" t="s">
        <v>22</v>
      </c>
      <c r="J18" s="2">
        <v>57.3</v>
      </c>
      <c r="K18" s="2" t="s">
        <v>22</v>
      </c>
      <c r="L18" s="2">
        <v>118.3</v>
      </c>
      <c r="M18" s="2">
        <v>59.15</v>
      </c>
      <c r="N18" s="4">
        <f t="shared" ref="N18:N19" si="3">ROUND(M18*0.4,2)</f>
        <v>23.66</v>
      </c>
      <c r="O18" s="4">
        <v>83.67</v>
      </c>
      <c r="P18" s="4">
        <f t="shared" ref="P18:P19" si="4">ROUND(O18*0.6,2)</f>
        <v>50.2</v>
      </c>
      <c r="Q18" s="4">
        <f t="shared" ref="Q18:Q19" si="5">N18+P18</f>
        <v>73.86</v>
      </c>
      <c r="R18" s="9">
        <v>1</v>
      </c>
      <c r="S18" s="10" t="s">
        <v>73</v>
      </c>
    </row>
    <row r="19" spans="1:19">
      <c r="A19" s="15">
        <v>14</v>
      </c>
      <c r="B19" s="13" t="s">
        <v>50</v>
      </c>
      <c r="C19" s="2" t="s">
        <v>51</v>
      </c>
      <c r="D19" s="2" t="s">
        <v>18</v>
      </c>
      <c r="E19" s="2" t="s">
        <v>19</v>
      </c>
      <c r="F19" s="2" t="s">
        <v>20</v>
      </c>
      <c r="G19" s="2" t="s">
        <v>49</v>
      </c>
      <c r="H19" s="2">
        <v>69.900000000000006</v>
      </c>
      <c r="I19" s="2" t="s">
        <v>22</v>
      </c>
      <c r="J19" s="2">
        <v>35.4</v>
      </c>
      <c r="K19" s="2" t="s">
        <v>22</v>
      </c>
      <c r="L19" s="2">
        <v>105.3</v>
      </c>
      <c r="M19" s="2">
        <v>52.65</v>
      </c>
      <c r="N19" s="4">
        <f t="shared" si="3"/>
        <v>21.06</v>
      </c>
      <c r="O19" s="4">
        <v>80.67</v>
      </c>
      <c r="P19" s="4">
        <f t="shared" si="4"/>
        <v>48.4</v>
      </c>
      <c r="Q19" s="4">
        <f t="shared" si="5"/>
        <v>69.459999999999994</v>
      </c>
      <c r="R19" s="9">
        <v>2</v>
      </c>
      <c r="S19" s="9" t="s">
        <v>74</v>
      </c>
    </row>
    <row r="20" spans="1:19">
      <c r="B20" s="2"/>
      <c r="C20" s="2"/>
      <c r="D20" s="2"/>
      <c r="E20" s="2"/>
      <c r="F20" s="2"/>
      <c r="G20" s="2"/>
      <c r="H20" s="2"/>
      <c r="I20" s="2"/>
      <c r="J20" s="2"/>
      <c r="K20" s="2"/>
      <c r="L20" s="2"/>
      <c r="M20" s="2"/>
      <c r="N20" s="4"/>
      <c r="O20" s="4"/>
      <c r="P20" s="4"/>
      <c r="Q20" s="4"/>
      <c r="R20" s="9"/>
      <c r="S20" s="9"/>
    </row>
    <row r="21" spans="1:19">
      <c r="A21" s="15">
        <v>15</v>
      </c>
      <c r="B21" s="13" t="s">
        <v>53</v>
      </c>
      <c r="C21" s="2" t="s">
        <v>54</v>
      </c>
      <c r="D21" s="2" t="s">
        <v>18</v>
      </c>
      <c r="E21" s="2" t="s">
        <v>19</v>
      </c>
      <c r="F21" s="2" t="s">
        <v>20</v>
      </c>
      <c r="G21" s="2" t="s">
        <v>52</v>
      </c>
      <c r="H21" s="2">
        <v>46.2</v>
      </c>
      <c r="I21" s="2" t="s">
        <v>22</v>
      </c>
      <c r="J21" s="2">
        <v>48</v>
      </c>
      <c r="K21" s="2" t="s">
        <v>22</v>
      </c>
      <c r="L21" s="2">
        <v>94.2</v>
      </c>
      <c r="M21" s="2">
        <v>47.1</v>
      </c>
      <c r="N21" s="4">
        <f t="shared" ref="N21:N31" si="6">ROUND(M21*0.4,2)</f>
        <v>18.84</v>
      </c>
      <c r="O21" s="4">
        <v>85</v>
      </c>
      <c r="P21" s="4">
        <f t="shared" ref="P21:P31" si="7">ROUND(O21*0.6,2)</f>
        <v>51</v>
      </c>
      <c r="Q21" s="4">
        <f t="shared" ref="Q21:Q31" si="8">N21+P21</f>
        <v>69.84</v>
      </c>
      <c r="R21" s="10">
        <v>1</v>
      </c>
      <c r="S21" s="9" t="s">
        <v>75</v>
      </c>
    </row>
    <row r="22" spans="1:19">
      <c r="A22" s="15">
        <v>16</v>
      </c>
      <c r="B22" s="13" t="s">
        <v>55</v>
      </c>
      <c r="C22" s="2" t="s">
        <v>56</v>
      </c>
      <c r="D22" s="2" t="s">
        <v>18</v>
      </c>
      <c r="E22" s="2" t="s">
        <v>19</v>
      </c>
      <c r="F22" s="2" t="s">
        <v>20</v>
      </c>
      <c r="G22" s="2" t="s">
        <v>52</v>
      </c>
      <c r="H22" s="2">
        <v>54.3</v>
      </c>
      <c r="I22" s="2" t="s">
        <v>22</v>
      </c>
      <c r="J22" s="2">
        <v>34.5</v>
      </c>
      <c r="K22" s="2" t="s">
        <v>22</v>
      </c>
      <c r="L22" s="2">
        <v>88.8</v>
      </c>
      <c r="M22" s="2">
        <v>44.4</v>
      </c>
      <c r="N22" s="4">
        <f t="shared" si="6"/>
        <v>17.760000000000002</v>
      </c>
      <c r="O22" s="4">
        <v>78.67</v>
      </c>
      <c r="P22" s="4">
        <f t="shared" si="7"/>
        <v>47.2</v>
      </c>
      <c r="Q22" s="4">
        <f t="shared" si="8"/>
        <v>64.960000000000008</v>
      </c>
      <c r="R22" s="9">
        <v>2</v>
      </c>
      <c r="S22" s="9" t="s">
        <v>76</v>
      </c>
    </row>
    <row r="23" spans="1:19">
      <c r="B23" s="2"/>
      <c r="C23" s="2"/>
      <c r="D23" s="2"/>
      <c r="E23" s="2"/>
      <c r="F23" s="2"/>
      <c r="G23" s="2"/>
      <c r="H23" s="2"/>
      <c r="I23" s="2"/>
      <c r="J23" s="2"/>
      <c r="K23" s="2"/>
      <c r="L23" s="2"/>
      <c r="M23" s="2"/>
      <c r="N23" s="4"/>
      <c r="O23" s="4"/>
      <c r="P23" s="4"/>
      <c r="Q23" s="4"/>
      <c r="R23" s="9"/>
      <c r="S23" s="9"/>
    </row>
    <row r="24" spans="1:19">
      <c r="A24" s="15">
        <v>17</v>
      </c>
      <c r="B24" s="13" t="s">
        <v>64</v>
      </c>
      <c r="C24" s="2" t="s">
        <v>65</v>
      </c>
      <c r="D24" s="2" t="s">
        <v>18</v>
      </c>
      <c r="E24" s="2" t="s">
        <v>19</v>
      </c>
      <c r="F24" s="2" t="s">
        <v>20</v>
      </c>
      <c r="G24" s="2" t="s">
        <v>57</v>
      </c>
      <c r="H24" s="2">
        <v>40.1</v>
      </c>
      <c r="I24" s="2" t="s">
        <v>22</v>
      </c>
      <c r="J24" s="2">
        <v>36.200000000000003</v>
      </c>
      <c r="K24" s="2" t="s">
        <v>22</v>
      </c>
      <c r="L24" s="2">
        <v>76.3</v>
      </c>
      <c r="M24" s="2">
        <v>38.15</v>
      </c>
      <c r="N24" s="4">
        <f t="shared" ref="N24:N29" si="9">ROUND(M24*0.4,2)</f>
        <v>15.26</v>
      </c>
      <c r="O24" s="4">
        <v>83</v>
      </c>
      <c r="P24" s="4">
        <f t="shared" ref="P24:P29" si="10">ROUND(O24*0.6,2)</f>
        <v>49.8</v>
      </c>
      <c r="Q24" s="4">
        <f t="shared" ref="Q24:Q29" si="11">N24+P24</f>
        <v>65.06</v>
      </c>
      <c r="R24" s="9">
        <v>1</v>
      </c>
      <c r="S24" s="10" t="s">
        <v>73</v>
      </c>
    </row>
    <row r="25" spans="1:19">
      <c r="A25" s="15">
        <v>18</v>
      </c>
      <c r="B25" s="13" t="s">
        <v>60</v>
      </c>
      <c r="C25" s="2" t="s">
        <v>61</v>
      </c>
      <c r="D25" s="2" t="s">
        <v>18</v>
      </c>
      <c r="E25" s="2" t="s">
        <v>19</v>
      </c>
      <c r="F25" s="2" t="s">
        <v>20</v>
      </c>
      <c r="G25" s="2" t="s">
        <v>57</v>
      </c>
      <c r="H25" s="2">
        <v>51.1</v>
      </c>
      <c r="I25" s="2" t="s">
        <v>22</v>
      </c>
      <c r="J25" s="2">
        <v>34.799999999999997</v>
      </c>
      <c r="K25" s="2" t="s">
        <v>22</v>
      </c>
      <c r="L25" s="2">
        <v>85.9</v>
      </c>
      <c r="M25" s="2">
        <v>42.95</v>
      </c>
      <c r="N25" s="4">
        <f t="shared" si="9"/>
        <v>17.18</v>
      </c>
      <c r="O25" s="4">
        <v>79.33</v>
      </c>
      <c r="P25" s="4">
        <f t="shared" si="10"/>
        <v>47.6</v>
      </c>
      <c r="Q25" s="4">
        <f t="shared" si="11"/>
        <v>64.78</v>
      </c>
      <c r="R25" s="9">
        <v>2</v>
      </c>
      <c r="S25" s="10" t="s">
        <v>73</v>
      </c>
    </row>
    <row r="26" spans="1:19">
      <c r="A26" s="15">
        <v>19</v>
      </c>
      <c r="B26" s="13" t="s">
        <v>62</v>
      </c>
      <c r="C26" s="2" t="s">
        <v>63</v>
      </c>
      <c r="D26" s="2" t="s">
        <v>18</v>
      </c>
      <c r="E26" s="2" t="s">
        <v>19</v>
      </c>
      <c r="F26" s="2" t="s">
        <v>20</v>
      </c>
      <c r="G26" s="2" t="s">
        <v>57</v>
      </c>
      <c r="H26" s="2">
        <v>45.6</v>
      </c>
      <c r="I26" s="2" t="s">
        <v>22</v>
      </c>
      <c r="J26" s="2">
        <v>38.299999999999997</v>
      </c>
      <c r="K26" s="2" t="s">
        <v>22</v>
      </c>
      <c r="L26" s="2">
        <v>83.9</v>
      </c>
      <c r="M26" s="2">
        <v>41.95</v>
      </c>
      <c r="N26" s="4">
        <f t="shared" si="9"/>
        <v>16.78</v>
      </c>
      <c r="O26" s="4">
        <v>79.33</v>
      </c>
      <c r="P26" s="4">
        <f t="shared" si="10"/>
        <v>47.6</v>
      </c>
      <c r="Q26" s="4">
        <f t="shared" si="11"/>
        <v>64.38</v>
      </c>
      <c r="R26" s="9">
        <v>3</v>
      </c>
      <c r="S26" s="10" t="s">
        <v>73</v>
      </c>
    </row>
    <row r="27" spans="1:19">
      <c r="A27" s="15">
        <v>20</v>
      </c>
      <c r="B27" s="13" t="s">
        <v>58</v>
      </c>
      <c r="C27" s="2" t="s">
        <v>59</v>
      </c>
      <c r="D27" s="2" t="s">
        <v>18</v>
      </c>
      <c r="E27" s="2" t="s">
        <v>19</v>
      </c>
      <c r="F27" s="2" t="s">
        <v>20</v>
      </c>
      <c r="G27" s="2" t="s">
        <v>57</v>
      </c>
      <c r="H27" s="2">
        <v>49</v>
      </c>
      <c r="I27" s="2" t="s">
        <v>22</v>
      </c>
      <c r="J27" s="2">
        <v>44.9</v>
      </c>
      <c r="K27" s="2" t="s">
        <v>22</v>
      </c>
      <c r="L27" s="2">
        <v>93.9</v>
      </c>
      <c r="M27" s="2">
        <v>46.95</v>
      </c>
      <c r="N27" s="4">
        <f t="shared" si="9"/>
        <v>18.78</v>
      </c>
      <c r="O27" s="4">
        <v>75.33</v>
      </c>
      <c r="P27" s="4">
        <f t="shared" si="10"/>
        <v>45.2</v>
      </c>
      <c r="Q27" s="4">
        <f t="shared" si="11"/>
        <v>63.980000000000004</v>
      </c>
      <c r="R27" s="9">
        <v>4</v>
      </c>
      <c r="S27" s="10" t="s">
        <v>73</v>
      </c>
    </row>
    <row r="28" spans="1:19">
      <c r="A28" s="15">
        <v>21</v>
      </c>
      <c r="B28" s="13" t="s">
        <v>66</v>
      </c>
      <c r="C28" s="2" t="s">
        <v>67</v>
      </c>
      <c r="D28" s="2" t="s">
        <v>18</v>
      </c>
      <c r="E28" s="2" t="s">
        <v>19</v>
      </c>
      <c r="F28" s="2" t="s">
        <v>20</v>
      </c>
      <c r="G28" s="2" t="s">
        <v>57</v>
      </c>
      <c r="H28" s="2">
        <v>33.1</v>
      </c>
      <c r="I28" s="2" t="s">
        <v>22</v>
      </c>
      <c r="J28" s="2">
        <v>41.4</v>
      </c>
      <c r="K28" s="2" t="s">
        <v>22</v>
      </c>
      <c r="L28" s="2">
        <v>74.5</v>
      </c>
      <c r="M28" s="2">
        <v>37.25</v>
      </c>
      <c r="N28" s="4">
        <f t="shared" si="9"/>
        <v>14.9</v>
      </c>
      <c r="O28" s="4">
        <v>77.67</v>
      </c>
      <c r="P28" s="4">
        <f t="shared" si="10"/>
        <v>46.6</v>
      </c>
      <c r="Q28" s="4">
        <f t="shared" si="11"/>
        <v>61.5</v>
      </c>
      <c r="R28" s="9">
        <v>5</v>
      </c>
      <c r="S28" s="9" t="s">
        <v>76</v>
      </c>
    </row>
    <row r="29" spans="1:19">
      <c r="A29" s="15">
        <v>22</v>
      </c>
      <c r="B29" s="13" t="s">
        <v>68</v>
      </c>
      <c r="C29" s="2" t="s">
        <v>69</v>
      </c>
      <c r="D29" s="2" t="s">
        <v>18</v>
      </c>
      <c r="E29" s="2" t="s">
        <v>19</v>
      </c>
      <c r="F29" s="2" t="s">
        <v>20</v>
      </c>
      <c r="G29" s="2" t="s">
        <v>57</v>
      </c>
      <c r="H29" s="2">
        <v>37.700000000000003</v>
      </c>
      <c r="I29" s="2" t="s">
        <v>22</v>
      </c>
      <c r="J29" s="2">
        <v>18.100000000000001</v>
      </c>
      <c r="K29" s="2" t="s">
        <v>22</v>
      </c>
      <c r="L29" s="2">
        <v>55.8</v>
      </c>
      <c r="M29" s="2">
        <v>27.9</v>
      </c>
      <c r="N29" s="4">
        <f t="shared" si="9"/>
        <v>11.16</v>
      </c>
      <c r="O29" s="4">
        <v>77.33</v>
      </c>
      <c r="P29" s="4">
        <f t="shared" si="10"/>
        <v>46.4</v>
      </c>
      <c r="Q29" s="4">
        <f t="shared" si="11"/>
        <v>57.56</v>
      </c>
      <c r="R29" s="9">
        <v>6</v>
      </c>
      <c r="S29" s="9" t="s">
        <v>76</v>
      </c>
    </row>
    <row r="30" spans="1:19">
      <c r="B30" s="2"/>
      <c r="C30" s="2"/>
      <c r="D30" s="2"/>
      <c r="E30" s="2"/>
      <c r="F30" s="2"/>
      <c r="G30" s="2"/>
      <c r="H30" s="2"/>
      <c r="I30" s="2"/>
      <c r="J30" s="2"/>
      <c r="K30" s="2"/>
      <c r="L30" s="2"/>
      <c r="M30" s="2"/>
      <c r="N30" s="4"/>
      <c r="O30" s="4"/>
      <c r="P30" s="4"/>
      <c r="Q30" s="4"/>
      <c r="R30" s="9"/>
      <c r="S30" s="9"/>
    </row>
    <row r="31" spans="1:19">
      <c r="A31" s="15">
        <v>23</v>
      </c>
      <c r="B31" s="13" t="s">
        <v>71</v>
      </c>
      <c r="C31" s="2" t="s">
        <v>72</v>
      </c>
      <c r="D31" s="2" t="s">
        <v>18</v>
      </c>
      <c r="E31" s="2" t="s">
        <v>19</v>
      </c>
      <c r="F31" s="2" t="s">
        <v>20</v>
      </c>
      <c r="G31" s="2" t="s">
        <v>70</v>
      </c>
      <c r="H31" s="2">
        <v>44.3</v>
      </c>
      <c r="I31" s="2" t="s">
        <v>22</v>
      </c>
      <c r="J31" s="2">
        <v>33.6</v>
      </c>
      <c r="K31" s="2" t="s">
        <v>22</v>
      </c>
      <c r="L31" s="2">
        <v>77.900000000000006</v>
      </c>
      <c r="M31" s="2">
        <v>38.950000000000003</v>
      </c>
      <c r="N31" s="4">
        <f t="shared" si="6"/>
        <v>15.58</v>
      </c>
      <c r="O31" s="4">
        <v>79.67</v>
      </c>
      <c r="P31" s="4">
        <f t="shared" si="7"/>
        <v>47.8</v>
      </c>
      <c r="Q31" s="4">
        <f t="shared" si="8"/>
        <v>63.379999999999995</v>
      </c>
      <c r="R31" s="9">
        <v>1</v>
      </c>
      <c r="S31" s="10" t="s">
        <v>73</v>
      </c>
    </row>
  </sheetData>
  <sheetProtection password="E90F" sheet="1" objects="1" scenarios="1"/>
  <autoFilter ref="B4:S31">
    <sortState ref="B21:S26">
      <sortCondition descending="1" ref="Q4:Q29"/>
    </sortState>
  </autoFilter>
  <mergeCells count="2">
    <mergeCell ref="A1:S2"/>
    <mergeCell ref="A3:Q3"/>
  </mergeCells>
  <phoneticPr fontId="5" type="noConversion"/>
  <pageMargins left="0.70866141732283472" right="0.70866141732283472" top="0.74803149606299213" bottom="0.74803149606299213" header="0.31496062992125984" footer="0.31496062992125984"/>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卫生类</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CDPTA</dc:creator>
  <cp:lastModifiedBy>微软用户</cp:lastModifiedBy>
  <cp:lastPrinted>2021-07-26T10:23:28Z</cp:lastPrinted>
  <dcterms:created xsi:type="dcterms:W3CDTF">2021-07-08T07:06:00Z</dcterms:created>
  <dcterms:modified xsi:type="dcterms:W3CDTF">2021-07-26T10:23:48Z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9971E7AE99304E2DB63DB07D110B06F2</vt:lpwstr>
  </property>
  <property fmtid="{D5CDD505-2E9C-101B-9397-08002B2CF9AE}" pid="3" name="KSOProductBuildVer">
    <vt:lpwstr>2052-11.1.0.10667</vt:lpwstr>
  </property>
</Properties>
</file>