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管理岗位" sheetId="2" r:id="rId1"/>
    <sheet name="专业技术岗位" sheetId="3" r:id="rId2"/>
  </sheets>
  <calcPr calcId="144525"/>
</workbook>
</file>

<file path=xl/sharedStrings.xml><?xml version="1.0" encoding="utf-8"?>
<sst xmlns="http://schemas.openxmlformats.org/spreadsheetml/2006/main" count="218" uniqueCount="121">
  <si>
    <t>新疆供销技师学院（新疆供销学校）2021年面向社会公开招聘成绩汇总表（A类岗位）</t>
  </si>
  <si>
    <t>序号</t>
  </si>
  <si>
    <t>抽签号</t>
  </si>
  <si>
    <t>岗位代码</t>
  </si>
  <si>
    <t>姓名</t>
  </si>
  <si>
    <t>笔试分数（40%）</t>
  </si>
  <si>
    <t>面试、专业技能测试成绩（60%）</t>
  </si>
  <si>
    <t>总成绩</t>
  </si>
  <si>
    <t>名次</t>
  </si>
  <si>
    <t>是否进入体检</t>
  </si>
  <si>
    <t>备注</t>
  </si>
  <si>
    <t>面试分数（60%）</t>
  </si>
  <si>
    <t>专业技能测试分数（40%）</t>
  </si>
  <si>
    <t>折合分数</t>
  </si>
  <si>
    <t>笔试分数</t>
  </si>
  <si>
    <t>专业技能测试分数</t>
  </si>
  <si>
    <t>A1001</t>
  </si>
  <si>
    <t>黄雅楠</t>
  </si>
  <si>
    <t>是</t>
  </si>
  <si>
    <t>刘梦醒</t>
  </si>
  <si>
    <t>陈金玉</t>
  </si>
  <si>
    <t>A1002</t>
  </si>
  <si>
    <t>吉雯捷</t>
  </si>
  <si>
    <t>杜鹏举</t>
  </si>
  <si>
    <t>古力扎达·托合塔洪</t>
  </si>
  <si>
    <t>王雅星</t>
  </si>
  <si>
    <t>赵文昕</t>
  </si>
  <si>
    <t>张倩</t>
  </si>
  <si>
    <t>A1003</t>
  </si>
  <si>
    <t>李嘉澍</t>
  </si>
  <si>
    <t>古丽迪亚尔.阿布里提甫</t>
  </si>
  <si>
    <t>古丽那尔·哈力克</t>
  </si>
  <si>
    <t>A1004</t>
  </si>
  <si>
    <t>杜超国</t>
  </si>
  <si>
    <t>杨美琪</t>
  </si>
  <si>
    <t>孙霜</t>
  </si>
  <si>
    <t>李红</t>
  </si>
  <si>
    <t>帕夏·巴依尔</t>
  </si>
  <si>
    <t>蒋媛媛</t>
  </si>
  <si>
    <t>A1005</t>
  </si>
  <si>
    <t>余泽洋</t>
  </si>
  <si>
    <t>朱家笑</t>
  </si>
  <si>
    <t>A1006</t>
  </si>
  <si>
    <t>王晨玫孜</t>
  </si>
  <si>
    <t>李思瑶</t>
  </si>
  <si>
    <t>王宇</t>
  </si>
  <si>
    <t>A1007</t>
  </si>
  <si>
    <t>周爽</t>
  </si>
  <si>
    <t>常昱</t>
  </si>
  <si>
    <t>全韦娜</t>
  </si>
  <si>
    <t>新疆供销技师学院（新疆供销学校）2021年面向社会公开招聘成绩汇总表（B类岗位）</t>
  </si>
  <si>
    <t>笔试分数（30%）</t>
  </si>
  <si>
    <t>面试、试讲成绩（70%）</t>
  </si>
  <si>
    <t>试讲分数（40%）</t>
  </si>
  <si>
    <t>面试分数</t>
  </si>
  <si>
    <t>试讲分数</t>
  </si>
  <si>
    <t>B1008</t>
  </si>
  <si>
    <t>蒋冬利</t>
  </si>
  <si>
    <t>陈希慧</t>
  </si>
  <si>
    <t>王帆</t>
  </si>
  <si>
    <t>赵厶漪</t>
  </si>
  <si>
    <t>张媛媛</t>
  </si>
  <si>
    <t>B1010</t>
  </si>
  <si>
    <t>瑞扎·库尔曼别克</t>
  </si>
  <si>
    <t>米江伟</t>
  </si>
  <si>
    <t>李顺</t>
  </si>
  <si>
    <t>B1011</t>
  </si>
  <si>
    <t>赵鹏飞</t>
  </si>
  <si>
    <t>褚福蓉</t>
  </si>
  <si>
    <t>杨培培</t>
  </si>
  <si>
    <t>B1012</t>
  </si>
  <si>
    <t>李永珍</t>
  </si>
  <si>
    <t>郭楠楠</t>
  </si>
  <si>
    <t>B1014</t>
  </si>
  <si>
    <t>翟芮</t>
  </si>
  <si>
    <t>丁玲</t>
  </si>
  <si>
    <t>·</t>
  </si>
  <si>
    <t xml:space="preserve">马楠 </t>
  </si>
  <si>
    <t>B1015</t>
  </si>
  <si>
    <t>库多斯·米吉提</t>
  </si>
  <si>
    <t xml:space="preserve">哈力比努尔·艾克拜尔 </t>
  </si>
  <si>
    <t>邵雨情</t>
  </si>
  <si>
    <t>买迪尼·巴衣</t>
  </si>
  <si>
    <t>沈元芬</t>
  </si>
  <si>
    <t>周阳</t>
  </si>
  <si>
    <t>B1016</t>
  </si>
  <si>
    <t>徐艳丽</t>
  </si>
  <si>
    <t>王欣雨</t>
  </si>
  <si>
    <t>何梦梦</t>
  </si>
  <si>
    <t>B1019</t>
  </si>
  <si>
    <t>李一丹</t>
  </si>
  <si>
    <t>朱敏</t>
  </si>
  <si>
    <t>巴塔.巴音齐米格</t>
  </si>
  <si>
    <t>B1020</t>
  </si>
  <si>
    <t>黄羽</t>
  </si>
  <si>
    <t>何淑琴</t>
  </si>
  <si>
    <t>申勇健</t>
  </si>
  <si>
    <t>木尼热·麦合木提</t>
  </si>
  <si>
    <t>孟迪</t>
  </si>
  <si>
    <t>艾木拉江·艾山江</t>
  </si>
  <si>
    <t>B1021</t>
  </si>
  <si>
    <t>宋薇</t>
  </si>
  <si>
    <t xml:space="preserve">刘烨 </t>
  </si>
  <si>
    <t>马琦</t>
  </si>
  <si>
    <t>马丽</t>
  </si>
  <si>
    <t>李枚璇</t>
  </si>
  <si>
    <t>沙亚海提·来提甫</t>
  </si>
  <si>
    <t>高双艺</t>
  </si>
  <si>
    <t>吕晶</t>
  </si>
  <si>
    <t>史文海</t>
  </si>
  <si>
    <t>B1022</t>
  </si>
  <si>
    <t>王兰兰</t>
  </si>
  <si>
    <r>
      <rPr>
        <sz val="11"/>
        <color theme="1"/>
        <rFont val="等线"/>
        <charset val="134"/>
        <scheme val="minor"/>
      </rPr>
      <t>单项成绩低于6</t>
    </r>
    <r>
      <rPr>
        <sz val="11"/>
        <color theme="1"/>
        <rFont val="等线"/>
        <charset val="134"/>
        <scheme val="minor"/>
      </rPr>
      <t>0分</t>
    </r>
  </si>
  <si>
    <t>阿依佳玛丽·吾毛江</t>
  </si>
  <si>
    <r>
      <rPr>
        <sz val="11"/>
        <color theme="1"/>
        <rFont val="等线"/>
        <charset val="134"/>
        <scheme val="minor"/>
      </rPr>
      <t>单项成绩低于61分</t>
    </r>
  </si>
  <si>
    <t>马倩</t>
  </si>
  <si>
    <t>张林</t>
  </si>
  <si>
    <t>B1023</t>
  </si>
  <si>
    <t>袁诗荟</t>
  </si>
  <si>
    <t>高田芳</t>
  </si>
  <si>
    <t>蒋文涵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</si>
</sst>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华文仿宋"/>
      <charset val="134"/>
    </font>
    <font>
      <b/>
      <sz val="12"/>
      <name val="等线 Light"/>
      <charset val="134"/>
      <scheme val="major"/>
    </font>
    <font>
      <b/>
      <sz val="10"/>
      <name val="宋体"/>
      <charset val="134"/>
    </font>
    <font>
      <sz val="12"/>
      <name val="华文仿宋"/>
      <charset val="134"/>
    </font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等线 Light"/>
      <charset val="134"/>
      <scheme val="major"/>
    </font>
    <font>
      <sz val="9"/>
      <color theme="1"/>
      <name val="等线"/>
      <charset val="134"/>
      <scheme val="minor"/>
    </font>
    <font>
      <sz val="6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opLeftCell="A14" workbookViewId="0">
      <selection activeCell="S15" sqref="S15"/>
    </sheetView>
  </sheetViews>
  <sheetFormatPr defaultColWidth="9" defaultRowHeight="13.5"/>
  <cols>
    <col min="1" max="1" width="6.875" style="2" customWidth="1"/>
    <col min="2" max="2" width="6.625" style="2" customWidth="1"/>
    <col min="3" max="3" width="10.375" style="2" customWidth="1"/>
    <col min="4" max="4" width="15" style="2" customWidth="1"/>
    <col min="5" max="12" width="9" style="2"/>
    <col min="13" max="13" width="7.625" style="2" customWidth="1"/>
    <col min="14" max="14" width="8" style="2" customWidth="1"/>
    <col min="15" max="15" width="11.125" style="2" customWidth="1"/>
    <col min="16" max="16383" width="9" style="2"/>
  </cols>
  <sheetData>
    <row r="1" ht="35.25" customHeight="1" spans="1:1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1" customHeight="1" spans="1:15">
      <c r="A2" s="32" t="s">
        <v>1</v>
      </c>
      <c r="B2" s="32" t="s">
        <v>2</v>
      </c>
      <c r="C2" s="32" t="s">
        <v>3</v>
      </c>
      <c r="D2" s="32" t="s">
        <v>4</v>
      </c>
      <c r="E2" s="7" t="s">
        <v>5</v>
      </c>
      <c r="F2" s="7"/>
      <c r="G2" s="7" t="s">
        <v>6</v>
      </c>
      <c r="H2" s="7"/>
      <c r="I2" s="7"/>
      <c r="J2" s="7"/>
      <c r="K2" s="7"/>
      <c r="L2" s="7" t="s">
        <v>7</v>
      </c>
      <c r="M2" s="7" t="s">
        <v>8</v>
      </c>
      <c r="N2" s="7" t="s">
        <v>9</v>
      </c>
      <c r="O2" s="7" t="s">
        <v>10</v>
      </c>
    </row>
    <row r="3" ht="21" customHeight="1" spans="1:15">
      <c r="A3" s="33"/>
      <c r="B3" s="33"/>
      <c r="C3" s="33"/>
      <c r="D3" s="33"/>
      <c r="E3" s="7"/>
      <c r="F3" s="7"/>
      <c r="G3" s="7" t="s">
        <v>11</v>
      </c>
      <c r="H3" s="7"/>
      <c r="I3" s="7" t="s">
        <v>12</v>
      </c>
      <c r="J3" s="7"/>
      <c r="K3" s="7" t="s">
        <v>13</v>
      </c>
      <c r="L3" s="7"/>
      <c r="M3" s="7"/>
      <c r="N3" s="7"/>
      <c r="O3" s="7"/>
    </row>
    <row r="4" s="29" customFormat="1" ht="21" customHeight="1" spans="1:15">
      <c r="A4" s="34"/>
      <c r="B4" s="34"/>
      <c r="C4" s="34"/>
      <c r="D4" s="34"/>
      <c r="E4" s="7" t="s">
        <v>14</v>
      </c>
      <c r="F4" s="7" t="s">
        <v>13</v>
      </c>
      <c r="G4" s="7" t="s">
        <v>11</v>
      </c>
      <c r="H4" s="7" t="s">
        <v>13</v>
      </c>
      <c r="I4" s="7" t="s">
        <v>15</v>
      </c>
      <c r="J4" s="7" t="s">
        <v>13</v>
      </c>
      <c r="K4" s="7"/>
      <c r="L4" s="7"/>
      <c r="M4" s="7"/>
      <c r="N4" s="7"/>
      <c r="O4" s="7"/>
    </row>
    <row r="5" s="29" customFormat="1" ht="21" customHeight="1" spans="1:15">
      <c r="A5" s="8">
        <v>1</v>
      </c>
      <c r="B5" s="8">
        <v>2</v>
      </c>
      <c r="C5" s="9" t="s">
        <v>16</v>
      </c>
      <c r="D5" s="9" t="s">
        <v>17</v>
      </c>
      <c r="E5" s="10">
        <v>56</v>
      </c>
      <c r="F5" s="10">
        <f t="shared" ref="F5:F30" si="0">E5*0.4</f>
        <v>22.4</v>
      </c>
      <c r="G5" s="10">
        <v>91.8</v>
      </c>
      <c r="H5" s="10">
        <f>G5*0.6</f>
        <v>55.08</v>
      </c>
      <c r="I5" s="17">
        <v>61.84</v>
      </c>
      <c r="J5" s="17">
        <f t="shared" ref="J5:J30" si="1">I5*0.4</f>
        <v>24.736</v>
      </c>
      <c r="K5" s="17">
        <f t="shared" ref="K5:K30" si="2">(H5+J5)*0.6</f>
        <v>47.8896</v>
      </c>
      <c r="L5" s="17">
        <f>F5+K5</f>
        <v>70.2896</v>
      </c>
      <c r="M5" s="19">
        <v>1</v>
      </c>
      <c r="N5" s="19" t="s">
        <v>18</v>
      </c>
      <c r="O5" s="38"/>
    </row>
    <row r="6" s="29" customFormat="1" ht="21" customHeight="1" spans="1:15">
      <c r="A6" s="8">
        <v>2</v>
      </c>
      <c r="B6" s="8">
        <v>1</v>
      </c>
      <c r="C6" s="9" t="s">
        <v>16</v>
      </c>
      <c r="D6" s="9" t="s">
        <v>19</v>
      </c>
      <c r="E6" s="10">
        <v>64</v>
      </c>
      <c r="F6" s="10">
        <f t="shared" si="0"/>
        <v>25.6</v>
      </c>
      <c r="G6" s="10">
        <v>0</v>
      </c>
      <c r="H6" s="10">
        <f t="shared" ref="H6:H30" si="3">G6*0.6</f>
        <v>0</v>
      </c>
      <c r="I6" s="17">
        <v>0</v>
      </c>
      <c r="J6" s="17">
        <f t="shared" si="1"/>
        <v>0</v>
      </c>
      <c r="K6" s="17">
        <f t="shared" si="2"/>
        <v>0</v>
      </c>
      <c r="L6" s="17">
        <f t="shared" ref="L6:L30" si="4">F6+K6</f>
        <v>25.6</v>
      </c>
      <c r="M6" s="19">
        <v>2</v>
      </c>
      <c r="N6" s="19"/>
      <c r="O6" s="38"/>
    </row>
    <row r="7" s="29" customFormat="1" ht="21" customHeight="1" spans="1:15">
      <c r="A7" s="8">
        <v>3</v>
      </c>
      <c r="B7" s="8">
        <v>3</v>
      </c>
      <c r="C7" s="9" t="s">
        <v>16</v>
      </c>
      <c r="D7" s="9" t="s">
        <v>20</v>
      </c>
      <c r="E7" s="10">
        <v>48</v>
      </c>
      <c r="F7" s="10">
        <f t="shared" si="0"/>
        <v>19.2</v>
      </c>
      <c r="G7" s="10">
        <v>0</v>
      </c>
      <c r="H7" s="10">
        <f t="shared" si="3"/>
        <v>0</v>
      </c>
      <c r="I7" s="17">
        <v>0</v>
      </c>
      <c r="J7" s="17">
        <f t="shared" si="1"/>
        <v>0</v>
      </c>
      <c r="K7" s="17">
        <f t="shared" si="2"/>
        <v>0</v>
      </c>
      <c r="L7" s="17">
        <f t="shared" si="4"/>
        <v>19.2</v>
      </c>
      <c r="M7" s="19">
        <v>3</v>
      </c>
      <c r="N7" s="19"/>
      <c r="O7" s="38"/>
    </row>
    <row r="8" s="29" customFormat="1" ht="21" customHeight="1" spans="1:15">
      <c r="A8" s="8">
        <v>4</v>
      </c>
      <c r="B8" s="8">
        <v>1</v>
      </c>
      <c r="C8" s="35" t="s">
        <v>21</v>
      </c>
      <c r="D8" s="9" t="s">
        <v>22</v>
      </c>
      <c r="E8" s="10">
        <v>66</v>
      </c>
      <c r="F8" s="10">
        <f t="shared" si="0"/>
        <v>26.4</v>
      </c>
      <c r="G8" s="10">
        <v>88.2</v>
      </c>
      <c r="H8" s="10">
        <f t="shared" si="3"/>
        <v>52.92</v>
      </c>
      <c r="I8" s="17">
        <v>79.165</v>
      </c>
      <c r="J8" s="17">
        <f t="shared" si="1"/>
        <v>31.666</v>
      </c>
      <c r="K8" s="17">
        <f t="shared" si="2"/>
        <v>50.7516</v>
      </c>
      <c r="L8" s="17">
        <f t="shared" si="4"/>
        <v>77.1516</v>
      </c>
      <c r="M8" s="19">
        <v>1</v>
      </c>
      <c r="N8" s="19" t="s">
        <v>18</v>
      </c>
      <c r="O8" s="38"/>
    </row>
    <row r="9" s="29" customFormat="1" ht="21" customHeight="1" spans="1:15">
      <c r="A9" s="8">
        <v>5</v>
      </c>
      <c r="B9" s="8">
        <v>2</v>
      </c>
      <c r="C9" s="35" t="s">
        <v>21</v>
      </c>
      <c r="D9" s="9" t="s">
        <v>23</v>
      </c>
      <c r="E9" s="10">
        <v>61</v>
      </c>
      <c r="F9" s="10">
        <f t="shared" si="0"/>
        <v>24.4</v>
      </c>
      <c r="G9" s="10">
        <v>92</v>
      </c>
      <c r="H9" s="10">
        <f t="shared" si="3"/>
        <v>55.2</v>
      </c>
      <c r="I9" s="17">
        <v>79.835</v>
      </c>
      <c r="J9" s="17">
        <f t="shared" si="1"/>
        <v>31.934</v>
      </c>
      <c r="K9" s="17">
        <f t="shared" si="2"/>
        <v>52.2804</v>
      </c>
      <c r="L9" s="17">
        <f t="shared" si="4"/>
        <v>76.6804</v>
      </c>
      <c r="M9" s="19">
        <v>2</v>
      </c>
      <c r="N9" s="19" t="s">
        <v>18</v>
      </c>
      <c r="O9" s="38"/>
    </row>
    <row r="10" s="29" customFormat="1" ht="21" customHeight="1" spans="1:15">
      <c r="A10" s="8">
        <v>6</v>
      </c>
      <c r="B10" s="8">
        <v>5</v>
      </c>
      <c r="C10" s="35" t="s">
        <v>21</v>
      </c>
      <c r="D10" s="36" t="s">
        <v>24</v>
      </c>
      <c r="E10" s="10">
        <v>61</v>
      </c>
      <c r="F10" s="10">
        <f t="shared" si="0"/>
        <v>24.4</v>
      </c>
      <c r="G10" s="10">
        <v>78.6</v>
      </c>
      <c r="H10" s="10">
        <f t="shared" si="3"/>
        <v>47.16</v>
      </c>
      <c r="I10" s="17">
        <v>66</v>
      </c>
      <c r="J10" s="17">
        <f t="shared" si="1"/>
        <v>26.4</v>
      </c>
      <c r="K10" s="17">
        <f t="shared" si="2"/>
        <v>44.136</v>
      </c>
      <c r="L10" s="17">
        <f t="shared" si="4"/>
        <v>68.536</v>
      </c>
      <c r="M10" s="19">
        <v>3</v>
      </c>
      <c r="N10" s="12"/>
      <c r="O10" s="38"/>
    </row>
    <row r="11" s="29" customFormat="1" ht="21" customHeight="1" spans="1:15">
      <c r="A11" s="8">
        <v>7</v>
      </c>
      <c r="B11" s="8">
        <v>3</v>
      </c>
      <c r="C11" s="35" t="s">
        <v>21</v>
      </c>
      <c r="D11" s="9" t="s">
        <v>25</v>
      </c>
      <c r="E11" s="10">
        <v>48</v>
      </c>
      <c r="F11" s="10">
        <f t="shared" si="0"/>
        <v>19.2</v>
      </c>
      <c r="G11" s="10">
        <v>72.6</v>
      </c>
      <c r="H11" s="10">
        <f t="shared" si="3"/>
        <v>43.56</v>
      </c>
      <c r="I11" s="17">
        <v>56.835</v>
      </c>
      <c r="J11" s="17">
        <f t="shared" si="1"/>
        <v>22.734</v>
      </c>
      <c r="K11" s="17">
        <f t="shared" si="2"/>
        <v>39.7764</v>
      </c>
      <c r="L11" s="17">
        <f t="shared" si="4"/>
        <v>58.9764</v>
      </c>
      <c r="M11" s="19">
        <v>4</v>
      </c>
      <c r="N11" s="21"/>
      <c r="O11" s="38"/>
    </row>
    <row r="12" s="29" customFormat="1" ht="21" customHeight="1" spans="1:15">
      <c r="A12" s="8">
        <v>8</v>
      </c>
      <c r="B12" s="8">
        <v>4</v>
      </c>
      <c r="C12" s="35" t="s">
        <v>21</v>
      </c>
      <c r="D12" s="9" t="s">
        <v>26</v>
      </c>
      <c r="E12" s="10">
        <v>61</v>
      </c>
      <c r="F12" s="10">
        <f t="shared" si="0"/>
        <v>24.4</v>
      </c>
      <c r="G12" s="10">
        <v>74</v>
      </c>
      <c r="H12" s="10">
        <f t="shared" si="3"/>
        <v>44.4</v>
      </c>
      <c r="I12" s="17">
        <v>0</v>
      </c>
      <c r="J12" s="17">
        <f t="shared" si="1"/>
        <v>0</v>
      </c>
      <c r="K12" s="17">
        <f t="shared" si="2"/>
        <v>26.64</v>
      </c>
      <c r="L12" s="17">
        <f t="shared" si="4"/>
        <v>51.04</v>
      </c>
      <c r="M12" s="19">
        <v>5</v>
      </c>
      <c r="N12" s="12"/>
      <c r="O12" s="38"/>
    </row>
    <row r="13" s="29" customFormat="1" ht="21" customHeight="1" spans="1:15">
      <c r="A13" s="8">
        <v>9</v>
      </c>
      <c r="B13" s="8">
        <v>6</v>
      </c>
      <c r="C13" s="35" t="s">
        <v>21</v>
      </c>
      <c r="D13" s="9" t="s">
        <v>27</v>
      </c>
      <c r="E13" s="10">
        <v>57</v>
      </c>
      <c r="F13" s="10">
        <f t="shared" si="0"/>
        <v>22.8</v>
      </c>
      <c r="G13" s="10">
        <v>0</v>
      </c>
      <c r="H13" s="10">
        <f t="shared" si="3"/>
        <v>0</v>
      </c>
      <c r="I13" s="17">
        <v>0</v>
      </c>
      <c r="J13" s="17">
        <f t="shared" si="1"/>
        <v>0</v>
      </c>
      <c r="K13" s="17">
        <f t="shared" si="2"/>
        <v>0</v>
      </c>
      <c r="L13" s="17">
        <f t="shared" si="4"/>
        <v>22.8</v>
      </c>
      <c r="M13" s="19">
        <v>6</v>
      </c>
      <c r="N13" s="12"/>
      <c r="O13" s="38"/>
    </row>
    <row r="14" s="29" customFormat="1" ht="21" customHeight="1" spans="1:15">
      <c r="A14" s="8">
        <v>10</v>
      </c>
      <c r="B14" s="8">
        <v>3</v>
      </c>
      <c r="C14" s="35" t="s">
        <v>28</v>
      </c>
      <c r="D14" s="9" t="s">
        <v>29</v>
      </c>
      <c r="E14" s="10">
        <v>50</v>
      </c>
      <c r="F14" s="10">
        <f t="shared" si="0"/>
        <v>20</v>
      </c>
      <c r="G14" s="10">
        <v>88</v>
      </c>
      <c r="H14" s="10">
        <f t="shared" si="3"/>
        <v>52.8</v>
      </c>
      <c r="I14" s="17">
        <v>81.5</v>
      </c>
      <c r="J14" s="17">
        <f t="shared" si="1"/>
        <v>32.6</v>
      </c>
      <c r="K14" s="17">
        <f t="shared" si="2"/>
        <v>51.24</v>
      </c>
      <c r="L14" s="17">
        <f t="shared" si="4"/>
        <v>71.24</v>
      </c>
      <c r="M14" s="19">
        <v>1</v>
      </c>
      <c r="N14" s="19" t="s">
        <v>18</v>
      </c>
      <c r="O14" s="38"/>
    </row>
    <row r="15" s="29" customFormat="1" ht="21" customHeight="1" spans="1:15">
      <c r="A15" s="8">
        <v>11</v>
      </c>
      <c r="B15" s="8">
        <v>1</v>
      </c>
      <c r="C15" s="35" t="s">
        <v>28</v>
      </c>
      <c r="D15" s="37" t="s">
        <v>30</v>
      </c>
      <c r="E15" s="10">
        <v>66</v>
      </c>
      <c r="F15" s="10">
        <f t="shared" si="0"/>
        <v>26.4</v>
      </c>
      <c r="G15" s="10">
        <v>77.2</v>
      </c>
      <c r="H15" s="10">
        <f t="shared" si="3"/>
        <v>46.32</v>
      </c>
      <c r="I15" s="17">
        <v>66.665</v>
      </c>
      <c r="J15" s="17">
        <f t="shared" si="1"/>
        <v>26.666</v>
      </c>
      <c r="K15" s="17">
        <f t="shared" si="2"/>
        <v>43.7916</v>
      </c>
      <c r="L15" s="17">
        <f t="shared" si="4"/>
        <v>70.1916</v>
      </c>
      <c r="M15" s="19">
        <v>2</v>
      </c>
      <c r="N15" s="12"/>
      <c r="O15" s="38"/>
    </row>
    <row r="16" s="29" customFormat="1" ht="21" customHeight="1" spans="1:15">
      <c r="A16" s="8">
        <v>12</v>
      </c>
      <c r="B16" s="8">
        <v>2</v>
      </c>
      <c r="C16" s="35" t="s">
        <v>28</v>
      </c>
      <c r="D16" s="15" t="s">
        <v>31</v>
      </c>
      <c r="E16" s="10">
        <v>56</v>
      </c>
      <c r="F16" s="10">
        <f t="shared" si="0"/>
        <v>22.4</v>
      </c>
      <c r="G16" s="10">
        <v>82.6</v>
      </c>
      <c r="H16" s="10">
        <f t="shared" si="3"/>
        <v>49.56</v>
      </c>
      <c r="I16" s="17">
        <v>66.165</v>
      </c>
      <c r="J16" s="17">
        <f t="shared" si="1"/>
        <v>26.466</v>
      </c>
      <c r="K16" s="17">
        <f t="shared" si="2"/>
        <v>45.6156</v>
      </c>
      <c r="L16" s="17">
        <f t="shared" si="4"/>
        <v>68.0156</v>
      </c>
      <c r="M16" s="19">
        <v>3</v>
      </c>
      <c r="N16" s="21"/>
      <c r="O16" s="38"/>
    </row>
    <row r="17" ht="21" customHeight="1" spans="1:15">
      <c r="A17" s="8">
        <v>13</v>
      </c>
      <c r="B17" s="8">
        <v>4</v>
      </c>
      <c r="C17" s="8" t="s">
        <v>32</v>
      </c>
      <c r="D17" s="9" t="s">
        <v>33</v>
      </c>
      <c r="E17" s="10">
        <v>70</v>
      </c>
      <c r="F17" s="10">
        <f t="shared" si="0"/>
        <v>28</v>
      </c>
      <c r="G17" s="10">
        <v>90</v>
      </c>
      <c r="H17" s="10">
        <f t="shared" si="3"/>
        <v>54</v>
      </c>
      <c r="I17" s="17">
        <v>77.5</v>
      </c>
      <c r="J17" s="17">
        <f t="shared" si="1"/>
        <v>31</v>
      </c>
      <c r="K17" s="17">
        <f t="shared" si="2"/>
        <v>51</v>
      </c>
      <c r="L17" s="17">
        <f t="shared" si="4"/>
        <v>79</v>
      </c>
      <c r="M17" s="19">
        <v>1</v>
      </c>
      <c r="N17" s="19" t="s">
        <v>18</v>
      </c>
      <c r="O17" s="38"/>
    </row>
    <row r="18" s="29" customFormat="1" ht="21" customHeight="1" spans="1:15">
      <c r="A18" s="8">
        <v>14</v>
      </c>
      <c r="B18" s="8">
        <v>2</v>
      </c>
      <c r="C18" s="8" t="s">
        <v>32</v>
      </c>
      <c r="D18" s="9" t="s">
        <v>34</v>
      </c>
      <c r="E18" s="10">
        <v>68</v>
      </c>
      <c r="F18" s="10">
        <f t="shared" si="0"/>
        <v>27.2</v>
      </c>
      <c r="G18" s="10">
        <v>87.2</v>
      </c>
      <c r="H18" s="10">
        <f t="shared" si="3"/>
        <v>52.32</v>
      </c>
      <c r="I18" s="17">
        <v>79</v>
      </c>
      <c r="J18" s="17">
        <f t="shared" si="1"/>
        <v>31.6</v>
      </c>
      <c r="K18" s="17">
        <f t="shared" si="2"/>
        <v>50.352</v>
      </c>
      <c r="L18" s="17">
        <f t="shared" si="4"/>
        <v>77.552</v>
      </c>
      <c r="M18" s="19">
        <v>2</v>
      </c>
      <c r="N18" s="19" t="s">
        <v>18</v>
      </c>
      <c r="O18" s="38"/>
    </row>
    <row r="19" ht="21" customHeight="1" spans="1:15">
      <c r="A19" s="8">
        <v>15</v>
      </c>
      <c r="B19" s="8">
        <v>5</v>
      </c>
      <c r="C19" s="8" t="s">
        <v>32</v>
      </c>
      <c r="D19" s="9" t="s">
        <v>35</v>
      </c>
      <c r="E19" s="10">
        <v>74</v>
      </c>
      <c r="F19" s="10">
        <f t="shared" si="0"/>
        <v>29.6</v>
      </c>
      <c r="G19" s="10">
        <v>83.6</v>
      </c>
      <c r="H19" s="10">
        <f t="shared" si="3"/>
        <v>50.16</v>
      </c>
      <c r="I19" s="17">
        <v>67.5</v>
      </c>
      <c r="J19" s="17">
        <f t="shared" si="1"/>
        <v>27</v>
      </c>
      <c r="K19" s="17">
        <f t="shared" si="2"/>
        <v>46.296</v>
      </c>
      <c r="L19" s="17">
        <f t="shared" si="4"/>
        <v>75.896</v>
      </c>
      <c r="M19" s="19">
        <v>3</v>
      </c>
      <c r="N19" s="19"/>
      <c r="O19" s="38"/>
    </row>
    <row r="20" ht="21" customHeight="1" spans="1:15">
      <c r="A20" s="8">
        <v>16</v>
      </c>
      <c r="B20" s="8">
        <v>6</v>
      </c>
      <c r="C20" s="8" t="s">
        <v>32</v>
      </c>
      <c r="D20" s="9" t="s">
        <v>36</v>
      </c>
      <c r="E20" s="10">
        <v>72</v>
      </c>
      <c r="F20" s="10">
        <f t="shared" si="0"/>
        <v>28.8</v>
      </c>
      <c r="G20" s="10">
        <v>78.4</v>
      </c>
      <c r="H20" s="10">
        <f t="shared" si="3"/>
        <v>47.04</v>
      </c>
      <c r="I20" s="17">
        <v>65</v>
      </c>
      <c r="J20" s="17">
        <f t="shared" si="1"/>
        <v>26</v>
      </c>
      <c r="K20" s="17">
        <f t="shared" si="2"/>
        <v>43.824</v>
      </c>
      <c r="L20" s="17">
        <f t="shared" si="4"/>
        <v>72.624</v>
      </c>
      <c r="M20" s="19">
        <v>4</v>
      </c>
      <c r="N20" s="12"/>
      <c r="O20" s="38"/>
    </row>
    <row r="21" s="29" customFormat="1" ht="21" customHeight="1" spans="1:15">
      <c r="A21" s="8">
        <v>17</v>
      </c>
      <c r="B21" s="8">
        <v>1</v>
      </c>
      <c r="C21" s="8" t="s">
        <v>32</v>
      </c>
      <c r="D21" s="9" t="s">
        <v>37</v>
      </c>
      <c r="E21" s="10">
        <v>68</v>
      </c>
      <c r="F21" s="10">
        <f t="shared" si="0"/>
        <v>27.2</v>
      </c>
      <c r="G21" s="10">
        <v>76.8</v>
      </c>
      <c r="H21" s="10">
        <f t="shared" si="3"/>
        <v>46.08</v>
      </c>
      <c r="I21" s="17">
        <v>66.5</v>
      </c>
      <c r="J21" s="17">
        <f t="shared" si="1"/>
        <v>26.6</v>
      </c>
      <c r="K21" s="17">
        <f t="shared" si="2"/>
        <v>43.608</v>
      </c>
      <c r="L21" s="17">
        <f t="shared" si="4"/>
        <v>70.808</v>
      </c>
      <c r="M21" s="19">
        <v>5</v>
      </c>
      <c r="N21" s="21"/>
      <c r="O21" s="38"/>
    </row>
    <row r="22" s="29" customFormat="1" ht="21" customHeight="1" spans="1:15">
      <c r="A22" s="8">
        <v>18</v>
      </c>
      <c r="B22" s="8">
        <v>3</v>
      </c>
      <c r="C22" s="8" t="s">
        <v>32</v>
      </c>
      <c r="D22" s="9" t="s">
        <v>38</v>
      </c>
      <c r="E22" s="10">
        <v>68</v>
      </c>
      <c r="F22" s="10">
        <f t="shared" si="0"/>
        <v>27.2</v>
      </c>
      <c r="G22" s="10">
        <v>76.8</v>
      </c>
      <c r="H22" s="10">
        <f t="shared" si="3"/>
        <v>46.08</v>
      </c>
      <c r="I22" s="17">
        <v>37.5</v>
      </c>
      <c r="J22" s="17">
        <f t="shared" si="1"/>
        <v>15</v>
      </c>
      <c r="K22" s="17">
        <f t="shared" si="2"/>
        <v>36.648</v>
      </c>
      <c r="L22" s="17">
        <f t="shared" si="4"/>
        <v>63.848</v>
      </c>
      <c r="M22" s="19">
        <v>6</v>
      </c>
      <c r="N22" s="12"/>
      <c r="O22" s="38"/>
    </row>
    <row r="23" ht="21" customHeight="1" spans="1:15">
      <c r="A23" s="8">
        <v>19</v>
      </c>
      <c r="B23" s="8">
        <v>2</v>
      </c>
      <c r="C23" s="8" t="s">
        <v>39</v>
      </c>
      <c r="D23" s="9" t="s">
        <v>40</v>
      </c>
      <c r="E23" s="10">
        <v>67</v>
      </c>
      <c r="F23" s="10">
        <f t="shared" si="0"/>
        <v>26.8</v>
      </c>
      <c r="G23" s="10">
        <v>87.6</v>
      </c>
      <c r="H23" s="10">
        <f t="shared" si="3"/>
        <v>52.56</v>
      </c>
      <c r="I23" s="17">
        <v>63</v>
      </c>
      <c r="J23" s="17">
        <f t="shared" si="1"/>
        <v>25.2</v>
      </c>
      <c r="K23" s="17">
        <f t="shared" si="2"/>
        <v>46.656</v>
      </c>
      <c r="L23" s="17">
        <f t="shared" si="4"/>
        <v>73.456</v>
      </c>
      <c r="M23" s="19">
        <v>1</v>
      </c>
      <c r="N23" s="19" t="s">
        <v>18</v>
      </c>
      <c r="O23" s="38"/>
    </row>
    <row r="24" ht="21" customHeight="1" spans="1:15">
      <c r="A24" s="8">
        <v>20</v>
      </c>
      <c r="B24" s="8">
        <v>1</v>
      </c>
      <c r="C24" s="8" t="s">
        <v>39</v>
      </c>
      <c r="D24" s="9" t="s">
        <v>41</v>
      </c>
      <c r="E24" s="10">
        <v>60</v>
      </c>
      <c r="F24" s="10">
        <f t="shared" si="0"/>
        <v>24</v>
      </c>
      <c r="G24" s="10">
        <v>80.8</v>
      </c>
      <c r="H24" s="10">
        <f t="shared" si="3"/>
        <v>48.48</v>
      </c>
      <c r="I24" s="17">
        <v>14</v>
      </c>
      <c r="J24" s="17">
        <f t="shared" si="1"/>
        <v>5.6</v>
      </c>
      <c r="K24" s="17">
        <f t="shared" si="2"/>
        <v>32.448</v>
      </c>
      <c r="L24" s="17">
        <f t="shared" si="4"/>
        <v>56.448</v>
      </c>
      <c r="M24" s="19">
        <v>2</v>
      </c>
      <c r="N24" s="12"/>
      <c r="O24" s="38"/>
    </row>
    <row r="25" ht="21" customHeight="1" spans="1:15">
      <c r="A25" s="8">
        <v>21</v>
      </c>
      <c r="B25" s="8">
        <v>2</v>
      </c>
      <c r="C25" s="8" t="s">
        <v>42</v>
      </c>
      <c r="D25" s="9" t="s">
        <v>43</v>
      </c>
      <c r="E25" s="10">
        <v>70</v>
      </c>
      <c r="F25" s="10">
        <f t="shared" si="0"/>
        <v>28</v>
      </c>
      <c r="G25" s="10">
        <v>82</v>
      </c>
      <c r="H25" s="10">
        <f t="shared" si="3"/>
        <v>49.2</v>
      </c>
      <c r="I25" s="17">
        <v>76.5</v>
      </c>
      <c r="J25" s="17">
        <f t="shared" si="1"/>
        <v>30.6</v>
      </c>
      <c r="K25" s="17">
        <f t="shared" si="2"/>
        <v>47.88</v>
      </c>
      <c r="L25" s="17">
        <f t="shared" si="4"/>
        <v>75.88</v>
      </c>
      <c r="M25" s="19">
        <v>1</v>
      </c>
      <c r="N25" s="19" t="s">
        <v>18</v>
      </c>
      <c r="O25" s="38"/>
    </row>
    <row r="26" ht="21" customHeight="1" spans="1:15">
      <c r="A26" s="8">
        <v>22</v>
      </c>
      <c r="B26" s="8">
        <v>3</v>
      </c>
      <c r="C26" s="8" t="s">
        <v>42</v>
      </c>
      <c r="D26" s="9" t="s">
        <v>44</v>
      </c>
      <c r="E26" s="10">
        <v>72</v>
      </c>
      <c r="F26" s="10">
        <f t="shared" si="0"/>
        <v>28.8</v>
      </c>
      <c r="G26" s="10">
        <v>79.6</v>
      </c>
      <c r="H26" s="10">
        <f t="shared" si="3"/>
        <v>47.76</v>
      </c>
      <c r="I26" s="17">
        <v>67.5</v>
      </c>
      <c r="J26" s="17">
        <f t="shared" si="1"/>
        <v>27</v>
      </c>
      <c r="K26" s="17">
        <f t="shared" si="2"/>
        <v>44.856</v>
      </c>
      <c r="L26" s="17">
        <f t="shared" si="4"/>
        <v>73.656</v>
      </c>
      <c r="M26" s="19">
        <v>2</v>
      </c>
      <c r="N26" s="12"/>
      <c r="O26" s="38"/>
    </row>
    <row r="27" ht="21" customHeight="1" spans="1:15">
      <c r="A27" s="8">
        <v>23</v>
      </c>
      <c r="B27" s="8">
        <v>1</v>
      </c>
      <c r="C27" s="8" t="s">
        <v>42</v>
      </c>
      <c r="D27" s="9" t="s">
        <v>45</v>
      </c>
      <c r="E27" s="10">
        <v>72</v>
      </c>
      <c r="F27" s="10">
        <f t="shared" si="0"/>
        <v>28.8</v>
      </c>
      <c r="G27" s="10">
        <v>0</v>
      </c>
      <c r="H27" s="10">
        <f t="shared" si="3"/>
        <v>0</v>
      </c>
      <c r="I27" s="17">
        <v>0</v>
      </c>
      <c r="J27" s="17">
        <f t="shared" si="1"/>
        <v>0</v>
      </c>
      <c r="K27" s="17">
        <f t="shared" si="2"/>
        <v>0</v>
      </c>
      <c r="L27" s="17">
        <f t="shared" si="4"/>
        <v>28.8</v>
      </c>
      <c r="M27" s="19">
        <v>3</v>
      </c>
      <c r="N27" s="12"/>
      <c r="O27" s="38"/>
    </row>
    <row r="28" ht="21" customHeight="1" spans="1:15">
      <c r="A28" s="8">
        <v>24</v>
      </c>
      <c r="B28" s="8">
        <v>3</v>
      </c>
      <c r="C28" s="8" t="s">
        <v>46</v>
      </c>
      <c r="D28" s="9" t="s">
        <v>47</v>
      </c>
      <c r="E28" s="10">
        <v>73</v>
      </c>
      <c r="F28" s="10">
        <f t="shared" si="0"/>
        <v>29.2</v>
      </c>
      <c r="G28" s="10">
        <v>89</v>
      </c>
      <c r="H28" s="10">
        <f t="shared" si="3"/>
        <v>53.4</v>
      </c>
      <c r="I28" s="17">
        <v>79.165</v>
      </c>
      <c r="J28" s="17">
        <f t="shared" si="1"/>
        <v>31.666</v>
      </c>
      <c r="K28" s="17">
        <f t="shared" si="2"/>
        <v>51.0396</v>
      </c>
      <c r="L28" s="17">
        <f t="shared" si="4"/>
        <v>80.2396</v>
      </c>
      <c r="M28" s="19">
        <v>1</v>
      </c>
      <c r="N28" s="19" t="s">
        <v>18</v>
      </c>
      <c r="O28" s="38"/>
    </row>
    <row r="29" ht="21" customHeight="1" spans="1:15">
      <c r="A29" s="8">
        <v>25</v>
      </c>
      <c r="B29" s="8">
        <v>2</v>
      </c>
      <c r="C29" s="8" t="s">
        <v>46</v>
      </c>
      <c r="D29" s="9" t="s">
        <v>48</v>
      </c>
      <c r="E29" s="10">
        <v>73</v>
      </c>
      <c r="F29" s="10">
        <f t="shared" si="0"/>
        <v>29.2</v>
      </c>
      <c r="G29" s="10">
        <v>85.4</v>
      </c>
      <c r="H29" s="10">
        <f t="shared" si="3"/>
        <v>51.24</v>
      </c>
      <c r="I29" s="17">
        <v>54.335</v>
      </c>
      <c r="J29" s="17">
        <f t="shared" si="1"/>
        <v>21.734</v>
      </c>
      <c r="K29" s="17">
        <f t="shared" si="2"/>
        <v>43.7844</v>
      </c>
      <c r="L29" s="17">
        <f t="shared" si="4"/>
        <v>72.9844</v>
      </c>
      <c r="M29" s="19">
        <v>2</v>
      </c>
      <c r="N29" s="12"/>
      <c r="O29" s="38"/>
    </row>
    <row r="30" ht="21" customHeight="1" spans="1:15">
      <c r="A30" s="8">
        <v>26</v>
      </c>
      <c r="B30" s="8">
        <v>1</v>
      </c>
      <c r="C30" s="8" t="s">
        <v>46</v>
      </c>
      <c r="D30" s="9" t="s">
        <v>49</v>
      </c>
      <c r="E30" s="10">
        <v>72</v>
      </c>
      <c r="F30" s="10">
        <f t="shared" si="0"/>
        <v>28.8</v>
      </c>
      <c r="G30" s="10">
        <v>80.4</v>
      </c>
      <c r="H30" s="10">
        <f t="shared" si="3"/>
        <v>48.24</v>
      </c>
      <c r="I30" s="17">
        <v>0</v>
      </c>
      <c r="J30" s="17">
        <f t="shared" si="1"/>
        <v>0</v>
      </c>
      <c r="K30" s="17">
        <f t="shared" si="2"/>
        <v>28.944</v>
      </c>
      <c r="L30" s="17">
        <f t="shared" si="4"/>
        <v>57.744</v>
      </c>
      <c r="M30" s="19">
        <v>3</v>
      </c>
      <c r="N30" s="12"/>
      <c r="O30" s="38"/>
    </row>
  </sheetData>
  <mergeCells count="14">
    <mergeCell ref="A1:N1"/>
    <mergeCell ref="G2:K2"/>
    <mergeCell ref="G3:H3"/>
    <mergeCell ref="I3:J3"/>
    <mergeCell ref="A2:A4"/>
    <mergeCell ref="B2:B4"/>
    <mergeCell ref="C2:C4"/>
    <mergeCell ref="D2:D4"/>
    <mergeCell ref="K3:K4"/>
    <mergeCell ref="L2:L4"/>
    <mergeCell ref="M2:M4"/>
    <mergeCell ref="N2:N4"/>
    <mergeCell ref="O2:O4"/>
    <mergeCell ref="E2:F3"/>
  </mergeCells>
  <pageMargins left="0.31496062992126" right="0.31496062992126" top="0" bottom="0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workbookViewId="0">
      <selection activeCell="N5" sqref="N5"/>
    </sheetView>
  </sheetViews>
  <sheetFormatPr defaultColWidth="9" defaultRowHeight="13.5"/>
  <cols>
    <col min="1" max="1" width="4.125" customWidth="1"/>
    <col min="2" max="2" width="5" customWidth="1"/>
    <col min="3" max="3" width="7.625" customWidth="1"/>
    <col min="4" max="4" width="18.625" customWidth="1"/>
    <col min="5" max="12" width="8.875" customWidth="1"/>
    <col min="13" max="14" width="8.875" style="3" customWidth="1"/>
    <col min="15" max="15" width="8.875" customWidth="1"/>
  </cols>
  <sheetData>
    <row r="1" ht="42.75" customHeight="1" spans="1:1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8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7" t="s">
        <v>51</v>
      </c>
      <c r="F2" s="7"/>
      <c r="G2" s="7" t="s">
        <v>52</v>
      </c>
      <c r="H2" s="7"/>
      <c r="I2" s="7"/>
      <c r="J2" s="7"/>
      <c r="K2" s="7"/>
      <c r="L2" s="7" t="s">
        <v>7</v>
      </c>
      <c r="M2" s="7" t="s">
        <v>8</v>
      </c>
      <c r="N2" s="7" t="s">
        <v>9</v>
      </c>
      <c r="O2" s="7" t="s">
        <v>10</v>
      </c>
    </row>
    <row r="3" ht="18" customHeight="1" spans="1:15">
      <c r="A3" s="6"/>
      <c r="B3" s="6"/>
      <c r="C3" s="6"/>
      <c r="D3" s="6"/>
      <c r="E3" s="7"/>
      <c r="F3" s="7"/>
      <c r="G3" s="7" t="s">
        <v>11</v>
      </c>
      <c r="H3" s="7"/>
      <c r="I3" s="7" t="s">
        <v>53</v>
      </c>
      <c r="J3" s="7"/>
      <c r="K3" s="7" t="s">
        <v>13</v>
      </c>
      <c r="L3" s="7"/>
      <c r="M3" s="7"/>
      <c r="N3" s="7"/>
      <c r="O3" s="7"/>
    </row>
    <row r="4" ht="18" customHeight="1" spans="1:15">
      <c r="A4" s="6"/>
      <c r="B4" s="6"/>
      <c r="C4" s="6"/>
      <c r="D4" s="6"/>
      <c r="E4" s="7" t="s">
        <v>14</v>
      </c>
      <c r="F4" s="7" t="s">
        <v>13</v>
      </c>
      <c r="G4" s="7" t="s">
        <v>54</v>
      </c>
      <c r="H4" s="7" t="s">
        <v>13</v>
      </c>
      <c r="I4" s="7" t="s">
        <v>55</v>
      </c>
      <c r="J4" s="7" t="s">
        <v>13</v>
      </c>
      <c r="K4" s="7"/>
      <c r="L4" s="7"/>
      <c r="M4" s="7"/>
      <c r="N4" s="7"/>
      <c r="O4" s="7"/>
    </row>
    <row r="5" s="1" customFormat="1" ht="18" customHeight="1" spans="1:15">
      <c r="A5" s="8">
        <v>1</v>
      </c>
      <c r="B5" s="8">
        <v>5</v>
      </c>
      <c r="C5" s="8" t="s">
        <v>56</v>
      </c>
      <c r="D5" s="9" t="s">
        <v>57</v>
      </c>
      <c r="E5" s="10">
        <v>66</v>
      </c>
      <c r="F5" s="10">
        <f>E5*0.3</f>
        <v>19.8</v>
      </c>
      <c r="G5" s="11">
        <v>85.2</v>
      </c>
      <c r="H5" s="10">
        <f>G5*0.6</f>
        <v>51.12</v>
      </c>
      <c r="I5" s="16">
        <v>68.335</v>
      </c>
      <c r="J5" s="17">
        <f>I5*0.4</f>
        <v>27.334</v>
      </c>
      <c r="K5" s="16">
        <f>(H5+J5)*0.7</f>
        <v>54.9178</v>
      </c>
      <c r="L5" s="16">
        <f>F5+K5</f>
        <v>74.7178</v>
      </c>
      <c r="M5" s="18">
        <v>1</v>
      </c>
      <c r="N5" s="19" t="s">
        <v>18</v>
      </c>
      <c r="O5" s="20"/>
    </row>
    <row r="6" ht="18" customHeight="1" spans="1:15">
      <c r="A6" s="8">
        <v>2</v>
      </c>
      <c r="B6" s="8">
        <v>4</v>
      </c>
      <c r="C6" s="8" t="s">
        <v>56</v>
      </c>
      <c r="D6" s="9" t="s">
        <v>58</v>
      </c>
      <c r="E6" s="10">
        <v>61</v>
      </c>
      <c r="F6" s="10">
        <f>E6*0.3</f>
        <v>18.3</v>
      </c>
      <c r="G6" s="10">
        <v>82.4</v>
      </c>
      <c r="H6" s="10">
        <f>G6*0.6</f>
        <v>49.44</v>
      </c>
      <c r="I6" s="17">
        <v>63.5</v>
      </c>
      <c r="J6" s="17">
        <f>I6*0.4</f>
        <v>25.4</v>
      </c>
      <c r="K6" s="16">
        <f>(H6+J6)*0.7</f>
        <v>52.388</v>
      </c>
      <c r="L6" s="16">
        <f>F6+K6</f>
        <v>70.688</v>
      </c>
      <c r="M6" s="19">
        <v>2</v>
      </c>
      <c r="N6" s="21"/>
      <c r="O6" s="22"/>
    </row>
    <row r="7" ht="18" customHeight="1" spans="1:15">
      <c r="A7" s="8">
        <v>3</v>
      </c>
      <c r="B7" s="8">
        <v>1</v>
      </c>
      <c r="C7" s="8" t="s">
        <v>56</v>
      </c>
      <c r="D7" s="9" t="s">
        <v>59</v>
      </c>
      <c r="E7" s="10">
        <v>67</v>
      </c>
      <c r="F7" s="10">
        <f>E7*0.3</f>
        <v>20.1</v>
      </c>
      <c r="G7" s="10">
        <v>81.8</v>
      </c>
      <c r="H7" s="10">
        <f>G7*0.6</f>
        <v>49.08</v>
      </c>
      <c r="I7" s="17">
        <v>56.835</v>
      </c>
      <c r="J7" s="17">
        <f>I7*0.4</f>
        <v>22.734</v>
      </c>
      <c r="K7" s="16">
        <f>(H7+J7)*0.7</f>
        <v>50.2698</v>
      </c>
      <c r="L7" s="16">
        <f>F7+K7</f>
        <v>70.3698</v>
      </c>
      <c r="M7" s="19">
        <v>3</v>
      </c>
      <c r="N7" s="21"/>
      <c r="O7" s="22"/>
    </row>
    <row r="8" ht="18" customHeight="1" spans="1:15">
      <c r="A8" s="8">
        <v>4</v>
      </c>
      <c r="B8" s="8">
        <v>3</v>
      </c>
      <c r="C8" s="8" t="s">
        <v>56</v>
      </c>
      <c r="D8" s="9" t="s">
        <v>60</v>
      </c>
      <c r="E8" s="10">
        <v>61</v>
      </c>
      <c r="F8" s="10">
        <f>E8*0.3</f>
        <v>18.3</v>
      </c>
      <c r="G8" s="10">
        <v>82</v>
      </c>
      <c r="H8" s="10">
        <f>G8*0.6</f>
        <v>49.2</v>
      </c>
      <c r="I8" s="17">
        <v>61.335</v>
      </c>
      <c r="J8" s="17">
        <f>I8*0.4</f>
        <v>24.534</v>
      </c>
      <c r="K8" s="16">
        <f>(H8+J8)*0.7</f>
        <v>51.6138</v>
      </c>
      <c r="L8" s="16">
        <f>F8+K8</f>
        <v>69.9138</v>
      </c>
      <c r="M8" s="19">
        <v>4</v>
      </c>
      <c r="N8" s="21"/>
      <c r="O8" s="22"/>
    </row>
    <row r="9" ht="18" customHeight="1" spans="1:15">
      <c r="A9" s="8">
        <v>5</v>
      </c>
      <c r="B9" s="8">
        <v>2</v>
      </c>
      <c r="C9" s="8" t="s">
        <v>56</v>
      </c>
      <c r="D9" s="9" t="s">
        <v>61</v>
      </c>
      <c r="E9" s="10">
        <v>61</v>
      </c>
      <c r="F9" s="10">
        <f>E9*0.3</f>
        <v>18.3</v>
      </c>
      <c r="G9" s="10">
        <v>73.8</v>
      </c>
      <c r="H9" s="10">
        <f>G9*0.6</f>
        <v>44.28</v>
      </c>
      <c r="I9" s="17">
        <v>65.5</v>
      </c>
      <c r="J9" s="17">
        <f>I9*0.4</f>
        <v>26.2</v>
      </c>
      <c r="K9" s="16">
        <f>(H9+J9)*0.7</f>
        <v>49.336</v>
      </c>
      <c r="L9" s="16">
        <f>F9+K9</f>
        <v>67.636</v>
      </c>
      <c r="M9" s="19">
        <v>5</v>
      </c>
      <c r="N9" s="21"/>
      <c r="O9" s="22"/>
    </row>
    <row r="10" s="1" customFormat="1" ht="18" customHeight="1" spans="1:15">
      <c r="A10" s="8">
        <v>6</v>
      </c>
      <c r="B10" s="12">
        <v>2</v>
      </c>
      <c r="C10" s="8" t="s">
        <v>62</v>
      </c>
      <c r="D10" s="13" t="s">
        <v>63</v>
      </c>
      <c r="E10" s="10">
        <v>65</v>
      </c>
      <c r="F10" s="10">
        <f t="shared" ref="F10:F38" si="0">E10*0.3</f>
        <v>19.5</v>
      </c>
      <c r="G10" s="11">
        <v>88.88</v>
      </c>
      <c r="H10" s="10">
        <f t="shared" ref="H10:H38" si="1">G10*0.6</f>
        <v>53.328</v>
      </c>
      <c r="I10" s="16">
        <v>85</v>
      </c>
      <c r="J10" s="17">
        <f t="shared" ref="J10:J26" si="2">I10*0.4</f>
        <v>34</v>
      </c>
      <c r="K10" s="16">
        <f t="shared" ref="K10:K26" si="3">(H10+J10)*0.7</f>
        <v>61.1296</v>
      </c>
      <c r="L10" s="16">
        <f t="shared" ref="L10:L26" si="4">F10+K10</f>
        <v>80.6296</v>
      </c>
      <c r="M10" s="18">
        <v>1</v>
      </c>
      <c r="N10" s="19" t="s">
        <v>18</v>
      </c>
      <c r="O10" s="20"/>
    </row>
    <row r="11" s="1" customFormat="1" ht="18" customHeight="1" spans="1:15">
      <c r="A11" s="8">
        <v>7</v>
      </c>
      <c r="B11" s="12">
        <v>3</v>
      </c>
      <c r="C11" s="8" t="s">
        <v>62</v>
      </c>
      <c r="D11" s="9" t="s">
        <v>64</v>
      </c>
      <c r="E11" s="10">
        <v>62</v>
      </c>
      <c r="F11" s="10">
        <f t="shared" si="0"/>
        <v>18.6</v>
      </c>
      <c r="G11" s="11">
        <v>78</v>
      </c>
      <c r="H11" s="10">
        <f t="shared" si="1"/>
        <v>46.8</v>
      </c>
      <c r="I11" s="16">
        <v>0</v>
      </c>
      <c r="J11" s="17">
        <f t="shared" si="2"/>
        <v>0</v>
      </c>
      <c r="K11" s="16">
        <f t="shared" si="3"/>
        <v>32.76</v>
      </c>
      <c r="L11" s="16">
        <f t="shared" si="4"/>
        <v>51.36</v>
      </c>
      <c r="M11" s="18">
        <v>2</v>
      </c>
      <c r="N11" s="23"/>
      <c r="O11" s="20"/>
    </row>
    <row r="12" s="1" customFormat="1" ht="18" customHeight="1" spans="1:15">
      <c r="A12" s="8">
        <v>8</v>
      </c>
      <c r="B12" s="12">
        <v>1</v>
      </c>
      <c r="C12" s="8" t="s">
        <v>62</v>
      </c>
      <c r="D12" s="9" t="s">
        <v>65</v>
      </c>
      <c r="E12" s="10">
        <v>62</v>
      </c>
      <c r="F12" s="10">
        <f t="shared" si="0"/>
        <v>18.6</v>
      </c>
      <c r="G12" s="11">
        <v>0</v>
      </c>
      <c r="H12" s="10">
        <f t="shared" si="1"/>
        <v>0</v>
      </c>
      <c r="I12" s="24">
        <v>0</v>
      </c>
      <c r="J12" s="14">
        <f t="shared" si="2"/>
        <v>0</v>
      </c>
      <c r="K12" s="24">
        <f t="shared" si="3"/>
        <v>0</v>
      </c>
      <c r="L12" s="24">
        <f t="shared" si="4"/>
        <v>18.6</v>
      </c>
      <c r="M12" s="18">
        <v>3</v>
      </c>
      <c r="N12" s="21"/>
      <c r="O12" s="20"/>
    </row>
    <row r="13" ht="18" customHeight="1" spans="1:15">
      <c r="A13" s="8">
        <v>9</v>
      </c>
      <c r="B13" s="12">
        <v>2</v>
      </c>
      <c r="C13" s="8" t="s">
        <v>66</v>
      </c>
      <c r="D13" s="9" t="s">
        <v>67</v>
      </c>
      <c r="E13" s="10">
        <v>56</v>
      </c>
      <c r="F13" s="10">
        <f t="shared" si="0"/>
        <v>16.8</v>
      </c>
      <c r="G13" s="10">
        <v>88.2</v>
      </c>
      <c r="H13" s="10">
        <f t="shared" si="1"/>
        <v>52.92</v>
      </c>
      <c r="I13" s="17">
        <v>86</v>
      </c>
      <c r="J13" s="17">
        <f t="shared" si="2"/>
        <v>34.4</v>
      </c>
      <c r="K13" s="17">
        <f t="shared" si="3"/>
        <v>61.124</v>
      </c>
      <c r="L13" s="17">
        <f t="shared" si="4"/>
        <v>77.924</v>
      </c>
      <c r="M13" s="19">
        <v>1</v>
      </c>
      <c r="N13" s="19" t="s">
        <v>18</v>
      </c>
      <c r="O13" s="22"/>
    </row>
    <row r="14" ht="18" customHeight="1" spans="1:15">
      <c r="A14" s="8">
        <v>10</v>
      </c>
      <c r="B14" s="12">
        <v>3</v>
      </c>
      <c r="C14" s="8" t="s">
        <v>66</v>
      </c>
      <c r="D14" s="9" t="s">
        <v>68</v>
      </c>
      <c r="E14" s="10">
        <v>61</v>
      </c>
      <c r="F14" s="10">
        <f t="shared" si="0"/>
        <v>18.3</v>
      </c>
      <c r="G14" s="10">
        <v>82.8</v>
      </c>
      <c r="H14" s="10">
        <f t="shared" si="1"/>
        <v>49.68</v>
      </c>
      <c r="I14" s="17">
        <v>74</v>
      </c>
      <c r="J14" s="17">
        <f t="shared" si="2"/>
        <v>29.6</v>
      </c>
      <c r="K14" s="17">
        <f t="shared" si="3"/>
        <v>55.496</v>
      </c>
      <c r="L14" s="17">
        <f t="shared" si="4"/>
        <v>73.796</v>
      </c>
      <c r="M14" s="19">
        <v>2</v>
      </c>
      <c r="N14" s="21"/>
      <c r="O14" s="22"/>
    </row>
    <row r="15" ht="18" customHeight="1" spans="1:15">
      <c r="A15" s="8">
        <v>11</v>
      </c>
      <c r="B15" s="12">
        <v>1</v>
      </c>
      <c r="C15" s="8" t="s">
        <v>66</v>
      </c>
      <c r="D15" s="9" t="s">
        <v>69</v>
      </c>
      <c r="E15" s="10">
        <v>57</v>
      </c>
      <c r="F15" s="10">
        <f t="shared" si="0"/>
        <v>17.1</v>
      </c>
      <c r="G15" s="10">
        <v>80.6</v>
      </c>
      <c r="H15" s="10">
        <f t="shared" si="1"/>
        <v>48.36</v>
      </c>
      <c r="I15" s="17">
        <v>65</v>
      </c>
      <c r="J15" s="17">
        <f t="shared" si="2"/>
        <v>26</v>
      </c>
      <c r="K15" s="17">
        <f t="shared" si="3"/>
        <v>52.052</v>
      </c>
      <c r="L15" s="17">
        <f t="shared" si="4"/>
        <v>69.152</v>
      </c>
      <c r="M15" s="19">
        <v>3</v>
      </c>
      <c r="N15" s="21"/>
      <c r="O15" s="22"/>
    </row>
    <row r="16" ht="18" customHeight="1" spans="1:15">
      <c r="A16" s="8">
        <v>12</v>
      </c>
      <c r="B16" s="8">
        <v>1</v>
      </c>
      <c r="C16" s="8" t="s">
        <v>70</v>
      </c>
      <c r="D16" s="9" t="s">
        <v>71</v>
      </c>
      <c r="E16" s="10">
        <v>54</v>
      </c>
      <c r="F16" s="10">
        <f t="shared" si="0"/>
        <v>16.2</v>
      </c>
      <c r="G16" s="10">
        <v>82</v>
      </c>
      <c r="H16" s="10">
        <f t="shared" si="1"/>
        <v>49.2</v>
      </c>
      <c r="I16" s="17">
        <v>73.6</v>
      </c>
      <c r="J16" s="17">
        <f t="shared" si="2"/>
        <v>29.44</v>
      </c>
      <c r="K16" s="17">
        <f t="shared" si="3"/>
        <v>55.048</v>
      </c>
      <c r="L16" s="17">
        <f t="shared" si="4"/>
        <v>71.248</v>
      </c>
      <c r="M16" s="19">
        <v>1</v>
      </c>
      <c r="N16" s="19" t="s">
        <v>18</v>
      </c>
      <c r="O16" s="22"/>
    </row>
    <row r="17" ht="18" customHeight="1" spans="1:15">
      <c r="A17" s="8">
        <v>13</v>
      </c>
      <c r="B17" s="8">
        <v>2</v>
      </c>
      <c r="C17" s="8" t="s">
        <v>70</v>
      </c>
      <c r="D17" s="9" t="s">
        <v>72</v>
      </c>
      <c r="E17" s="10">
        <v>66</v>
      </c>
      <c r="F17" s="10">
        <f t="shared" si="0"/>
        <v>19.8</v>
      </c>
      <c r="G17" s="10">
        <v>79.4</v>
      </c>
      <c r="H17" s="10">
        <f t="shared" si="1"/>
        <v>47.64</v>
      </c>
      <c r="I17" s="17">
        <v>0</v>
      </c>
      <c r="J17" s="17">
        <f t="shared" si="2"/>
        <v>0</v>
      </c>
      <c r="K17" s="17">
        <f t="shared" si="3"/>
        <v>33.348</v>
      </c>
      <c r="L17" s="17">
        <f t="shared" si="4"/>
        <v>53.148</v>
      </c>
      <c r="M17" s="19">
        <v>2</v>
      </c>
      <c r="N17" s="21"/>
      <c r="O17" s="22"/>
    </row>
    <row r="18" s="2" customFormat="1" ht="18" customHeight="1" spans="1:15">
      <c r="A18" s="8">
        <v>14</v>
      </c>
      <c r="B18" s="8">
        <v>3</v>
      </c>
      <c r="C18" s="8" t="s">
        <v>73</v>
      </c>
      <c r="D18" s="9" t="s">
        <v>74</v>
      </c>
      <c r="E18" s="10">
        <v>63</v>
      </c>
      <c r="F18" s="10">
        <f t="shared" si="0"/>
        <v>18.9</v>
      </c>
      <c r="G18" s="14">
        <v>83.6</v>
      </c>
      <c r="H18" s="10">
        <f t="shared" si="1"/>
        <v>50.16</v>
      </c>
      <c r="I18" s="17">
        <v>78.8</v>
      </c>
      <c r="J18" s="17">
        <f t="shared" si="2"/>
        <v>31.52</v>
      </c>
      <c r="K18" s="17">
        <f t="shared" si="3"/>
        <v>57.176</v>
      </c>
      <c r="L18" s="17">
        <f t="shared" si="4"/>
        <v>76.076</v>
      </c>
      <c r="M18" s="19">
        <v>1</v>
      </c>
      <c r="N18" s="19" t="s">
        <v>18</v>
      </c>
      <c r="O18" s="25"/>
    </row>
    <row r="19" s="2" customFormat="1" ht="18" customHeight="1" spans="1:17">
      <c r="A19" s="8">
        <v>15</v>
      </c>
      <c r="B19" s="8">
        <v>1</v>
      </c>
      <c r="C19" s="8" t="s">
        <v>73</v>
      </c>
      <c r="D19" s="9" t="s">
        <v>75</v>
      </c>
      <c r="E19" s="10">
        <v>61</v>
      </c>
      <c r="F19" s="10">
        <f t="shared" si="0"/>
        <v>18.3</v>
      </c>
      <c r="G19" s="14">
        <v>82.8</v>
      </c>
      <c r="H19" s="10">
        <f t="shared" si="1"/>
        <v>49.68</v>
      </c>
      <c r="I19" s="17">
        <v>72.6</v>
      </c>
      <c r="J19" s="17">
        <f t="shared" si="2"/>
        <v>29.04</v>
      </c>
      <c r="K19" s="17">
        <f t="shared" si="3"/>
        <v>55.104</v>
      </c>
      <c r="L19" s="17">
        <f t="shared" si="4"/>
        <v>73.404</v>
      </c>
      <c r="M19" s="19">
        <v>2</v>
      </c>
      <c r="N19" s="17"/>
      <c r="O19" s="25"/>
      <c r="Q19" s="2" t="s">
        <v>76</v>
      </c>
    </row>
    <row r="20" s="2" customFormat="1" ht="18" customHeight="1" spans="1:15">
      <c r="A20" s="8">
        <v>16</v>
      </c>
      <c r="B20" s="8">
        <v>2</v>
      </c>
      <c r="C20" s="8" t="s">
        <v>73</v>
      </c>
      <c r="D20" s="9" t="s">
        <v>77</v>
      </c>
      <c r="E20" s="10">
        <v>56</v>
      </c>
      <c r="F20" s="10">
        <f t="shared" si="0"/>
        <v>16.8</v>
      </c>
      <c r="G20" s="14">
        <v>83</v>
      </c>
      <c r="H20" s="10">
        <f t="shared" si="1"/>
        <v>49.8</v>
      </c>
      <c r="I20" s="17">
        <v>63.8</v>
      </c>
      <c r="J20" s="17">
        <f t="shared" si="2"/>
        <v>25.52</v>
      </c>
      <c r="K20" s="17">
        <f t="shared" si="3"/>
        <v>52.724</v>
      </c>
      <c r="L20" s="17">
        <f t="shared" si="4"/>
        <v>69.524</v>
      </c>
      <c r="M20" s="19">
        <v>3</v>
      </c>
      <c r="N20" s="17"/>
      <c r="O20" s="25"/>
    </row>
    <row r="21" ht="18" customHeight="1" spans="1:15">
      <c r="A21" s="8">
        <v>17</v>
      </c>
      <c r="B21" s="8">
        <v>4</v>
      </c>
      <c r="C21" s="8" t="s">
        <v>78</v>
      </c>
      <c r="D21" s="13" t="s">
        <v>79</v>
      </c>
      <c r="E21" s="10">
        <v>61</v>
      </c>
      <c r="F21" s="10">
        <f t="shared" si="0"/>
        <v>18.3</v>
      </c>
      <c r="G21" s="10">
        <v>81.8</v>
      </c>
      <c r="H21" s="10">
        <f t="shared" si="1"/>
        <v>49.08</v>
      </c>
      <c r="I21" s="17">
        <v>87</v>
      </c>
      <c r="J21" s="17">
        <f t="shared" si="2"/>
        <v>34.8</v>
      </c>
      <c r="K21" s="17">
        <f t="shared" si="3"/>
        <v>58.716</v>
      </c>
      <c r="L21" s="17">
        <f t="shared" si="4"/>
        <v>77.016</v>
      </c>
      <c r="M21" s="19">
        <v>1</v>
      </c>
      <c r="N21" s="19" t="s">
        <v>18</v>
      </c>
      <c r="O21" s="22"/>
    </row>
    <row r="22" ht="18" customHeight="1" spans="1:15">
      <c r="A22" s="8">
        <v>18</v>
      </c>
      <c r="B22" s="8">
        <v>5</v>
      </c>
      <c r="C22" s="8" t="s">
        <v>78</v>
      </c>
      <c r="D22" s="15" t="s">
        <v>80</v>
      </c>
      <c r="E22" s="10">
        <v>60</v>
      </c>
      <c r="F22" s="10">
        <f t="shared" si="0"/>
        <v>18</v>
      </c>
      <c r="G22" s="10">
        <v>85</v>
      </c>
      <c r="H22" s="10">
        <f t="shared" si="1"/>
        <v>51</v>
      </c>
      <c r="I22" s="17">
        <v>79.6</v>
      </c>
      <c r="J22" s="17">
        <f t="shared" si="2"/>
        <v>31.84</v>
      </c>
      <c r="K22" s="17">
        <f t="shared" si="3"/>
        <v>57.988</v>
      </c>
      <c r="L22" s="17">
        <f t="shared" si="4"/>
        <v>75.988</v>
      </c>
      <c r="M22" s="19">
        <v>2</v>
      </c>
      <c r="N22" s="19" t="s">
        <v>18</v>
      </c>
      <c r="O22" s="22"/>
    </row>
    <row r="23" ht="18" customHeight="1" spans="1:15">
      <c r="A23" s="8">
        <v>19</v>
      </c>
      <c r="B23" s="8">
        <v>6</v>
      </c>
      <c r="C23" s="8" t="s">
        <v>78</v>
      </c>
      <c r="D23" s="9" t="s">
        <v>81</v>
      </c>
      <c r="E23" s="10">
        <v>63</v>
      </c>
      <c r="F23" s="10">
        <f t="shared" si="0"/>
        <v>18.9</v>
      </c>
      <c r="G23" s="10">
        <v>84.2</v>
      </c>
      <c r="H23" s="10">
        <f t="shared" si="1"/>
        <v>50.52</v>
      </c>
      <c r="I23" s="17">
        <v>64</v>
      </c>
      <c r="J23" s="17">
        <f t="shared" si="2"/>
        <v>25.6</v>
      </c>
      <c r="K23" s="17">
        <f t="shared" si="3"/>
        <v>53.284</v>
      </c>
      <c r="L23" s="17">
        <f t="shared" si="4"/>
        <v>72.184</v>
      </c>
      <c r="M23" s="19">
        <v>3</v>
      </c>
      <c r="N23" s="17"/>
      <c r="O23" s="22"/>
    </row>
    <row r="24" ht="18" customHeight="1" spans="1:15">
      <c r="A24" s="8">
        <v>20</v>
      </c>
      <c r="B24" s="8">
        <v>1</v>
      </c>
      <c r="C24" s="8" t="s">
        <v>78</v>
      </c>
      <c r="D24" s="9" t="s">
        <v>82</v>
      </c>
      <c r="E24" s="10">
        <v>63</v>
      </c>
      <c r="F24" s="10">
        <f t="shared" si="0"/>
        <v>18.9</v>
      </c>
      <c r="G24" s="10">
        <v>79.2</v>
      </c>
      <c r="H24" s="10">
        <f t="shared" si="1"/>
        <v>47.52</v>
      </c>
      <c r="I24" s="17">
        <v>56.4</v>
      </c>
      <c r="J24" s="17">
        <f t="shared" si="2"/>
        <v>22.56</v>
      </c>
      <c r="K24" s="17">
        <f t="shared" si="3"/>
        <v>49.056</v>
      </c>
      <c r="L24" s="17">
        <f t="shared" si="4"/>
        <v>67.956</v>
      </c>
      <c r="M24" s="19">
        <v>4</v>
      </c>
      <c r="N24" s="17"/>
      <c r="O24" s="22"/>
    </row>
    <row r="25" s="2" customFormat="1" ht="18" customHeight="1" spans="1:15">
      <c r="A25" s="8">
        <v>21</v>
      </c>
      <c r="B25" s="8">
        <v>3</v>
      </c>
      <c r="C25" s="8" t="s">
        <v>78</v>
      </c>
      <c r="D25" s="9" t="s">
        <v>83</v>
      </c>
      <c r="E25" s="10">
        <v>59</v>
      </c>
      <c r="F25" s="10">
        <f t="shared" si="0"/>
        <v>17.7</v>
      </c>
      <c r="G25" s="14">
        <v>79.2</v>
      </c>
      <c r="H25" s="10">
        <f t="shared" si="1"/>
        <v>47.52</v>
      </c>
      <c r="I25" s="17">
        <v>0</v>
      </c>
      <c r="J25" s="17">
        <f t="shared" si="2"/>
        <v>0</v>
      </c>
      <c r="K25" s="17">
        <f t="shared" si="3"/>
        <v>33.264</v>
      </c>
      <c r="L25" s="17">
        <f t="shared" si="4"/>
        <v>50.964</v>
      </c>
      <c r="M25" s="19">
        <v>5</v>
      </c>
      <c r="N25" s="17"/>
      <c r="O25" s="25"/>
    </row>
    <row r="26" s="2" customFormat="1" ht="18" customHeight="1" spans="1:15">
      <c r="A26" s="8">
        <v>22</v>
      </c>
      <c r="B26" s="8">
        <v>2</v>
      </c>
      <c r="C26" s="8" t="s">
        <v>78</v>
      </c>
      <c r="D26" s="9" t="s">
        <v>84</v>
      </c>
      <c r="E26" s="10">
        <v>65</v>
      </c>
      <c r="F26" s="10">
        <f t="shared" si="0"/>
        <v>19.5</v>
      </c>
      <c r="G26" s="14">
        <v>0</v>
      </c>
      <c r="H26" s="10">
        <f t="shared" si="1"/>
        <v>0</v>
      </c>
      <c r="I26" s="17">
        <v>0</v>
      </c>
      <c r="J26" s="17">
        <f t="shared" si="2"/>
        <v>0</v>
      </c>
      <c r="K26" s="17">
        <f t="shared" si="3"/>
        <v>0</v>
      </c>
      <c r="L26" s="17">
        <f t="shared" si="4"/>
        <v>19.5</v>
      </c>
      <c r="M26" s="19">
        <v>6</v>
      </c>
      <c r="N26" s="17"/>
      <c r="O26" s="25"/>
    </row>
    <row r="27" ht="18" customHeight="1" spans="1:15">
      <c r="A27" s="8">
        <v>23</v>
      </c>
      <c r="B27" s="8">
        <v>2</v>
      </c>
      <c r="C27" s="8" t="s">
        <v>85</v>
      </c>
      <c r="D27" s="9" t="s">
        <v>86</v>
      </c>
      <c r="E27" s="10">
        <v>54</v>
      </c>
      <c r="F27" s="10">
        <f t="shared" si="0"/>
        <v>16.2</v>
      </c>
      <c r="G27" s="10">
        <v>86.2</v>
      </c>
      <c r="H27" s="10">
        <f t="shared" si="1"/>
        <v>51.72</v>
      </c>
      <c r="I27" s="17">
        <v>94</v>
      </c>
      <c r="J27" s="17">
        <f t="shared" ref="J27:J38" si="5">I27*0.4</f>
        <v>37.6</v>
      </c>
      <c r="K27" s="17">
        <f t="shared" ref="K27:K38" si="6">(H27+J27)*0.7</f>
        <v>62.524</v>
      </c>
      <c r="L27" s="17">
        <f t="shared" ref="L27:L38" si="7">F27+K27</f>
        <v>78.724</v>
      </c>
      <c r="M27" s="19">
        <v>1</v>
      </c>
      <c r="N27" s="19" t="s">
        <v>18</v>
      </c>
      <c r="O27" s="22"/>
    </row>
    <row r="28" ht="18" customHeight="1" spans="1:15">
      <c r="A28" s="8">
        <v>24</v>
      </c>
      <c r="B28" s="8">
        <v>3</v>
      </c>
      <c r="C28" s="8" t="s">
        <v>85</v>
      </c>
      <c r="D28" s="9" t="s">
        <v>87</v>
      </c>
      <c r="E28" s="10">
        <v>64</v>
      </c>
      <c r="F28" s="10">
        <f t="shared" si="0"/>
        <v>19.2</v>
      </c>
      <c r="G28" s="10">
        <v>84.8</v>
      </c>
      <c r="H28" s="10">
        <f t="shared" si="1"/>
        <v>50.88</v>
      </c>
      <c r="I28" s="17">
        <v>78</v>
      </c>
      <c r="J28" s="17">
        <f t="shared" si="5"/>
        <v>31.2</v>
      </c>
      <c r="K28" s="17">
        <f t="shared" si="6"/>
        <v>57.456</v>
      </c>
      <c r="L28" s="17">
        <f t="shared" si="7"/>
        <v>76.656</v>
      </c>
      <c r="M28" s="19">
        <v>2</v>
      </c>
      <c r="N28" s="17"/>
      <c r="O28" s="22"/>
    </row>
    <row r="29" ht="18" customHeight="1" spans="1:15">
      <c r="A29" s="8">
        <v>25</v>
      </c>
      <c r="B29" s="8">
        <v>1</v>
      </c>
      <c r="C29" s="8" t="s">
        <v>85</v>
      </c>
      <c r="D29" s="9" t="s">
        <v>88</v>
      </c>
      <c r="E29" s="10">
        <v>57</v>
      </c>
      <c r="F29" s="10">
        <f t="shared" si="0"/>
        <v>17.1</v>
      </c>
      <c r="G29" s="10">
        <v>83</v>
      </c>
      <c r="H29" s="10">
        <f t="shared" si="1"/>
        <v>49.8</v>
      </c>
      <c r="I29" s="17">
        <v>51</v>
      </c>
      <c r="J29" s="17">
        <f t="shared" si="5"/>
        <v>20.4</v>
      </c>
      <c r="K29" s="17">
        <f t="shared" si="6"/>
        <v>49.14</v>
      </c>
      <c r="L29" s="17">
        <f t="shared" si="7"/>
        <v>66.24</v>
      </c>
      <c r="M29" s="19">
        <v>3</v>
      </c>
      <c r="N29" s="17"/>
      <c r="O29" s="22"/>
    </row>
    <row r="30" ht="18" customHeight="1" spans="1:15">
      <c r="A30" s="8">
        <v>26</v>
      </c>
      <c r="B30" s="8">
        <v>1</v>
      </c>
      <c r="C30" s="8" t="s">
        <v>89</v>
      </c>
      <c r="D30" s="9" t="s">
        <v>90</v>
      </c>
      <c r="E30" s="10">
        <v>58</v>
      </c>
      <c r="F30" s="10">
        <f t="shared" si="0"/>
        <v>17.4</v>
      </c>
      <c r="G30" s="10">
        <v>85.4</v>
      </c>
      <c r="H30" s="10">
        <f t="shared" si="1"/>
        <v>51.24</v>
      </c>
      <c r="I30" s="17">
        <v>76.6</v>
      </c>
      <c r="J30" s="17">
        <f t="shared" si="5"/>
        <v>30.64</v>
      </c>
      <c r="K30" s="16">
        <f t="shared" si="6"/>
        <v>57.316</v>
      </c>
      <c r="L30" s="16">
        <f t="shared" si="7"/>
        <v>74.716</v>
      </c>
      <c r="M30" s="26">
        <v>1</v>
      </c>
      <c r="N30" s="19" t="s">
        <v>18</v>
      </c>
      <c r="O30" s="22"/>
    </row>
    <row r="31" ht="18" customHeight="1" spans="1:15">
      <c r="A31" s="8">
        <v>27</v>
      </c>
      <c r="B31" s="8">
        <v>2</v>
      </c>
      <c r="C31" s="8" t="s">
        <v>89</v>
      </c>
      <c r="D31" s="9" t="s">
        <v>91</v>
      </c>
      <c r="E31" s="10">
        <v>60</v>
      </c>
      <c r="F31" s="10">
        <f t="shared" si="0"/>
        <v>18</v>
      </c>
      <c r="G31" s="10">
        <v>87.1</v>
      </c>
      <c r="H31" s="10">
        <f t="shared" si="1"/>
        <v>52.26</v>
      </c>
      <c r="I31" s="17">
        <v>63</v>
      </c>
      <c r="J31" s="17">
        <f t="shared" si="5"/>
        <v>25.2</v>
      </c>
      <c r="K31" s="16">
        <f t="shared" si="6"/>
        <v>54.222</v>
      </c>
      <c r="L31" s="16">
        <f t="shared" si="7"/>
        <v>72.222</v>
      </c>
      <c r="M31" s="26">
        <v>2</v>
      </c>
      <c r="N31" s="26"/>
      <c r="O31" s="22"/>
    </row>
    <row r="32" ht="18" customHeight="1" spans="1:15">
      <c r="A32" s="8">
        <v>28</v>
      </c>
      <c r="B32" s="8">
        <v>3</v>
      </c>
      <c r="C32" s="8" t="s">
        <v>89</v>
      </c>
      <c r="D32" s="9" t="s">
        <v>92</v>
      </c>
      <c r="E32" s="10">
        <v>48</v>
      </c>
      <c r="F32" s="10">
        <f t="shared" si="0"/>
        <v>14.4</v>
      </c>
      <c r="G32" s="10">
        <v>79.2</v>
      </c>
      <c r="H32" s="10">
        <f t="shared" si="1"/>
        <v>47.52</v>
      </c>
      <c r="I32" s="17">
        <v>55.2</v>
      </c>
      <c r="J32" s="17">
        <f t="shared" si="5"/>
        <v>22.08</v>
      </c>
      <c r="K32" s="16">
        <f t="shared" si="6"/>
        <v>48.72</v>
      </c>
      <c r="L32" s="16">
        <f t="shared" si="7"/>
        <v>63.12</v>
      </c>
      <c r="M32" s="26">
        <v>3</v>
      </c>
      <c r="N32" s="26"/>
      <c r="O32" s="22"/>
    </row>
    <row r="33" ht="18" customHeight="1" spans="1:15">
      <c r="A33" s="8">
        <v>29</v>
      </c>
      <c r="B33" s="8">
        <v>4</v>
      </c>
      <c r="C33" s="8" t="s">
        <v>93</v>
      </c>
      <c r="D33" s="9" t="s">
        <v>94</v>
      </c>
      <c r="E33" s="10">
        <v>63</v>
      </c>
      <c r="F33" s="10">
        <f t="shared" si="0"/>
        <v>18.9</v>
      </c>
      <c r="G33" s="10">
        <v>87.2</v>
      </c>
      <c r="H33" s="10">
        <f t="shared" si="1"/>
        <v>52.32</v>
      </c>
      <c r="I33" s="17">
        <v>77</v>
      </c>
      <c r="J33" s="17">
        <f t="shared" si="5"/>
        <v>30.8</v>
      </c>
      <c r="K33" s="16">
        <f t="shared" si="6"/>
        <v>58.184</v>
      </c>
      <c r="L33" s="16">
        <f t="shared" si="7"/>
        <v>77.084</v>
      </c>
      <c r="M33" s="26">
        <v>1</v>
      </c>
      <c r="N33" s="19" t="s">
        <v>18</v>
      </c>
      <c r="O33" s="22"/>
    </row>
    <row r="34" ht="18" customHeight="1" spans="1:15">
      <c r="A34" s="8">
        <v>30</v>
      </c>
      <c r="B34" s="8">
        <v>1</v>
      </c>
      <c r="C34" s="8" t="s">
        <v>93</v>
      </c>
      <c r="D34" s="9" t="s">
        <v>95</v>
      </c>
      <c r="E34" s="10">
        <v>49</v>
      </c>
      <c r="F34" s="10">
        <f t="shared" si="0"/>
        <v>14.7</v>
      </c>
      <c r="G34" s="10">
        <v>86</v>
      </c>
      <c r="H34" s="10">
        <f t="shared" si="1"/>
        <v>51.6</v>
      </c>
      <c r="I34" s="17">
        <v>77.6</v>
      </c>
      <c r="J34" s="17">
        <f t="shared" si="5"/>
        <v>31.04</v>
      </c>
      <c r="K34" s="16">
        <f t="shared" si="6"/>
        <v>57.848</v>
      </c>
      <c r="L34" s="16">
        <f t="shared" si="7"/>
        <v>72.548</v>
      </c>
      <c r="M34" s="26">
        <v>2</v>
      </c>
      <c r="N34" s="19" t="s">
        <v>18</v>
      </c>
      <c r="O34" s="22"/>
    </row>
    <row r="35" ht="18" customHeight="1" spans="1:15">
      <c r="A35" s="8">
        <v>31</v>
      </c>
      <c r="B35" s="8">
        <v>2</v>
      </c>
      <c r="C35" s="8" t="s">
        <v>93</v>
      </c>
      <c r="D35" s="9" t="s">
        <v>96</v>
      </c>
      <c r="E35" s="10">
        <v>61</v>
      </c>
      <c r="F35" s="10">
        <f t="shared" si="0"/>
        <v>18.3</v>
      </c>
      <c r="G35" s="10">
        <v>83.8</v>
      </c>
      <c r="H35" s="10">
        <f t="shared" si="1"/>
        <v>50.28</v>
      </c>
      <c r="I35" s="17">
        <v>61</v>
      </c>
      <c r="J35" s="17">
        <f t="shared" si="5"/>
        <v>24.4</v>
      </c>
      <c r="K35" s="16">
        <f t="shared" si="6"/>
        <v>52.276</v>
      </c>
      <c r="L35" s="16">
        <f t="shared" si="7"/>
        <v>70.576</v>
      </c>
      <c r="M35" s="26">
        <v>3</v>
      </c>
      <c r="N35" s="26"/>
      <c r="O35" s="22"/>
    </row>
    <row r="36" ht="18" customHeight="1" spans="1:15">
      <c r="A36" s="8">
        <v>32</v>
      </c>
      <c r="B36" s="8">
        <v>3</v>
      </c>
      <c r="C36" s="8" t="s">
        <v>93</v>
      </c>
      <c r="D36" s="9" t="s">
        <v>97</v>
      </c>
      <c r="E36" s="10">
        <v>56</v>
      </c>
      <c r="F36" s="10">
        <f t="shared" si="0"/>
        <v>16.8</v>
      </c>
      <c r="G36" s="10">
        <v>77.5</v>
      </c>
      <c r="H36" s="10">
        <f t="shared" si="1"/>
        <v>46.5</v>
      </c>
      <c r="I36" s="17">
        <v>65</v>
      </c>
      <c r="J36" s="17">
        <f t="shared" si="5"/>
        <v>26</v>
      </c>
      <c r="K36" s="16">
        <f t="shared" si="6"/>
        <v>50.75</v>
      </c>
      <c r="L36" s="16">
        <f t="shared" si="7"/>
        <v>67.55</v>
      </c>
      <c r="M36" s="26">
        <v>4</v>
      </c>
      <c r="N36" s="26"/>
      <c r="O36" s="22"/>
    </row>
    <row r="37" ht="18" customHeight="1" spans="1:15">
      <c r="A37" s="8">
        <v>33</v>
      </c>
      <c r="B37" s="8">
        <v>6</v>
      </c>
      <c r="C37" s="8" t="s">
        <v>93</v>
      </c>
      <c r="D37" s="9" t="s">
        <v>98</v>
      </c>
      <c r="E37" s="10">
        <v>52</v>
      </c>
      <c r="F37" s="10">
        <f t="shared" si="0"/>
        <v>15.6</v>
      </c>
      <c r="G37" s="10">
        <v>81.8</v>
      </c>
      <c r="H37" s="10">
        <f t="shared" si="1"/>
        <v>49.08</v>
      </c>
      <c r="I37" s="17">
        <v>0</v>
      </c>
      <c r="J37" s="17">
        <f t="shared" si="5"/>
        <v>0</v>
      </c>
      <c r="K37" s="16">
        <f t="shared" si="6"/>
        <v>34.356</v>
      </c>
      <c r="L37" s="16">
        <f t="shared" si="7"/>
        <v>49.956</v>
      </c>
      <c r="M37" s="26">
        <v>5</v>
      </c>
      <c r="N37" s="26"/>
      <c r="O37" s="22"/>
    </row>
    <row r="38" ht="18" customHeight="1" spans="1:15">
      <c r="A38" s="8">
        <v>34</v>
      </c>
      <c r="B38" s="8">
        <v>5</v>
      </c>
      <c r="C38" s="8" t="s">
        <v>93</v>
      </c>
      <c r="D38" s="9" t="s">
        <v>99</v>
      </c>
      <c r="E38" s="10">
        <v>55</v>
      </c>
      <c r="F38" s="10">
        <f t="shared" si="0"/>
        <v>16.5</v>
      </c>
      <c r="G38" s="10">
        <v>0</v>
      </c>
      <c r="H38" s="10">
        <f t="shared" si="1"/>
        <v>0</v>
      </c>
      <c r="I38" s="17">
        <v>0</v>
      </c>
      <c r="J38" s="17">
        <f t="shared" si="5"/>
        <v>0</v>
      </c>
      <c r="K38" s="16">
        <f t="shared" si="6"/>
        <v>0</v>
      </c>
      <c r="L38" s="16">
        <f t="shared" si="7"/>
        <v>16.5</v>
      </c>
      <c r="M38" s="26">
        <v>6</v>
      </c>
      <c r="N38" s="26"/>
      <c r="O38" s="22"/>
    </row>
    <row r="39" ht="18" customHeight="1" spans="1:15">
      <c r="A39" s="8">
        <v>35</v>
      </c>
      <c r="B39" s="8">
        <v>7</v>
      </c>
      <c r="C39" s="8" t="s">
        <v>100</v>
      </c>
      <c r="D39" s="9" t="s">
        <v>101</v>
      </c>
      <c r="E39" s="10">
        <v>64</v>
      </c>
      <c r="F39" s="10">
        <f t="shared" ref="F39:F54" si="8">E39*0.3</f>
        <v>19.2</v>
      </c>
      <c r="G39" s="10">
        <v>89.6</v>
      </c>
      <c r="H39" s="10">
        <f t="shared" ref="H39:H54" si="9">G39*0.6</f>
        <v>53.76</v>
      </c>
      <c r="I39" s="17">
        <v>86</v>
      </c>
      <c r="J39" s="17">
        <f t="shared" ref="J39:J54" si="10">I39*0.4</f>
        <v>34.4</v>
      </c>
      <c r="K39" s="16">
        <f t="shared" ref="K39:K54" si="11">(H39+J39)*0.7</f>
        <v>61.712</v>
      </c>
      <c r="L39" s="16">
        <f t="shared" ref="L39:L54" si="12">F39+K39</f>
        <v>80.912</v>
      </c>
      <c r="M39" s="26">
        <v>1</v>
      </c>
      <c r="N39" s="19" t="s">
        <v>18</v>
      </c>
      <c r="O39" s="22"/>
    </row>
    <row r="40" ht="18" customHeight="1" spans="1:15">
      <c r="A40" s="8">
        <v>36</v>
      </c>
      <c r="B40" s="8">
        <v>9</v>
      </c>
      <c r="C40" s="8" t="s">
        <v>100</v>
      </c>
      <c r="D40" s="9" t="s">
        <v>102</v>
      </c>
      <c r="E40" s="10">
        <v>64</v>
      </c>
      <c r="F40" s="10">
        <f t="shared" si="8"/>
        <v>19.2</v>
      </c>
      <c r="G40" s="10">
        <v>87.7</v>
      </c>
      <c r="H40" s="10">
        <f t="shared" si="9"/>
        <v>52.62</v>
      </c>
      <c r="I40" s="17">
        <v>87.8</v>
      </c>
      <c r="J40" s="17">
        <f t="shared" si="10"/>
        <v>35.12</v>
      </c>
      <c r="K40" s="16">
        <f t="shared" si="11"/>
        <v>61.418</v>
      </c>
      <c r="L40" s="16">
        <f t="shared" si="12"/>
        <v>80.618</v>
      </c>
      <c r="M40" s="26">
        <v>2</v>
      </c>
      <c r="N40" s="19" t="s">
        <v>18</v>
      </c>
      <c r="O40" s="22"/>
    </row>
    <row r="41" ht="18" customHeight="1" spans="1:15">
      <c r="A41" s="8">
        <v>37</v>
      </c>
      <c r="B41" s="8">
        <v>5</v>
      </c>
      <c r="C41" s="8" t="s">
        <v>100</v>
      </c>
      <c r="D41" s="9" t="s">
        <v>103</v>
      </c>
      <c r="E41" s="10">
        <v>63</v>
      </c>
      <c r="F41" s="10">
        <f t="shared" si="8"/>
        <v>18.9</v>
      </c>
      <c r="G41" s="10">
        <v>85.4</v>
      </c>
      <c r="H41" s="10">
        <f t="shared" si="9"/>
        <v>51.24</v>
      </c>
      <c r="I41" s="17">
        <v>77.6</v>
      </c>
      <c r="J41" s="17">
        <f t="shared" si="10"/>
        <v>31.04</v>
      </c>
      <c r="K41" s="16">
        <f t="shared" si="11"/>
        <v>57.596</v>
      </c>
      <c r="L41" s="16">
        <f t="shared" si="12"/>
        <v>76.496</v>
      </c>
      <c r="M41" s="26">
        <v>3</v>
      </c>
      <c r="N41" s="26"/>
      <c r="O41" s="22"/>
    </row>
    <row r="42" ht="18" customHeight="1" spans="1:15">
      <c r="A42" s="8">
        <v>38</v>
      </c>
      <c r="B42" s="8">
        <v>6</v>
      </c>
      <c r="C42" s="8" t="s">
        <v>100</v>
      </c>
      <c r="D42" s="9" t="s">
        <v>104</v>
      </c>
      <c r="E42" s="10">
        <v>60</v>
      </c>
      <c r="F42" s="10">
        <f t="shared" si="8"/>
        <v>18</v>
      </c>
      <c r="G42" s="10">
        <v>85.2</v>
      </c>
      <c r="H42" s="10">
        <f t="shared" si="9"/>
        <v>51.12</v>
      </c>
      <c r="I42" s="17">
        <v>80</v>
      </c>
      <c r="J42" s="17">
        <f t="shared" si="10"/>
        <v>32</v>
      </c>
      <c r="K42" s="16">
        <f t="shared" si="11"/>
        <v>58.184</v>
      </c>
      <c r="L42" s="16">
        <f t="shared" si="12"/>
        <v>76.184</v>
      </c>
      <c r="M42" s="26">
        <v>4</v>
      </c>
      <c r="N42" s="26"/>
      <c r="O42" s="22"/>
    </row>
    <row r="43" ht="18" customHeight="1" spans="1:15">
      <c r="A43" s="8">
        <v>39</v>
      </c>
      <c r="B43" s="8">
        <v>4</v>
      </c>
      <c r="C43" s="8" t="s">
        <v>100</v>
      </c>
      <c r="D43" s="9" t="s">
        <v>105</v>
      </c>
      <c r="E43" s="10">
        <v>65</v>
      </c>
      <c r="F43" s="10">
        <f t="shared" si="8"/>
        <v>19.5</v>
      </c>
      <c r="G43" s="10">
        <v>82.7</v>
      </c>
      <c r="H43" s="10">
        <f t="shared" si="9"/>
        <v>49.62</v>
      </c>
      <c r="I43" s="17">
        <v>76</v>
      </c>
      <c r="J43" s="17">
        <f t="shared" si="10"/>
        <v>30.4</v>
      </c>
      <c r="K43" s="16">
        <f t="shared" si="11"/>
        <v>56.014</v>
      </c>
      <c r="L43" s="16">
        <f t="shared" si="12"/>
        <v>75.514</v>
      </c>
      <c r="M43" s="26">
        <v>5</v>
      </c>
      <c r="N43" s="26"/>
      <c r="O43" s="22"/>
    </row>
    <row r="44" ht="18" customHeight="1" spans="1:15">
      <c r="A44" s="8">
        <v>40</v>
      </c>
      <c r="B44" s="8">
        <v>3</v>
      </c>
      <c r="C44" s="8" t="s">
        <v>100</v>
      </c>
      <c r="D44" s="9" t="s">
        <v>106</v>
      </c>
      <c r="E44" s="10">
        <v>60</v>
      </c>
      <c r="F44" s="10">
        <f t="shared" si="8"/>
        <v>18</v>
      </c>
      <c r="G44" s="10">
        <v>79.4</v>
      </c>
      <c r="H44" s="10">
        <f t="shared" si="9"/>
        <v>47.64</v>
      </c>
      <c r="I44" s="17">
        <v>75.8</v>
      </c>
      <c r="J44" s="17">
        <f t="shared" si="10"/>
        <v>30.32</v>
      </c>
      <c r="K44" s="16">
        <f t="shared" si="11"/>
        <v>54.572</v>
      </c>
      <c r="L44" s="16">
        <f t="shared" si="12"/>
        <v>72.572</v>
      </c>
      <c r="M44" s="26">
        <v>6</v>
      </c>
      <c r="N44" s="26"/>
      <c r="O44" s="22"/>
    </row>
    <row r="45" ht="18" customHeight="1" spans="1:15">
      <c r="A45" s="8">
        <v>41</v>
      </c>
      <c r="B45" s="8">
        <v>2</v>
      </c>
      <c r="C45" s="8" t="s">
        <v>100</v>
      </c>
      <c r="D45" s="9" t="s">
        <v>107</v>
      </c>
      <c r="E45" s="10">
        <v>60</v>
      </c>
      <c r="F45" s="10">
        <f t="shared" si="8"/>
        <v>18</v>
      </c>
      <c r="G45" s="10">
        <v>80.1</v>
      </c>
      <c r="H45" s="10">
        <f t="shared" si="9"/>
        <v>48.06</v>
      </c>
      <c r="I45" s="17">
        <v>69</v>
      </c>
      <c r="J45" s="17">
        <f t="shared" si="10"/>
        <v>27.6</v>
      </c>
      <c r="K45" s="16">
        <f t="shared" si="11"/>
        <v>52.962</v>
      </c>
      <c r="L45" s="16">
        <f t="shared" si="12"/>
        <v>70.962</v>
      </c>
      <c r="M45" s="26">
        <v>7</v>
      </c>
      <c r="N45" s="26"/>
      <c r="O45" s="22"/>
    </row>
    <row r="46" ht="18" customHeight="1" spans="1:15">
      <c r="A46" s="8">
        <v>42</v>
      </c>
      <c r="B46" s="8">
        <v>8</v>
      </c>
      <c r="C46" s="8" t="s">
        <v>100</v>
      </c>
      <c r="D46" s="9" t="s">
        <v>108</v>
      </c>
      <c r="E46" s="10">
        <v>56</v>
      </c>
      <c r="F46" s="10">
        <f t="shared" si="8"/>
        <v>16.8</v>
      </c>
      <c r="G46" s="10">
        <v>81.1</v>
      </c>
      <c r="H46" s="10">
        <f t="shared" si="9"/>
        <v>48.66</v>
      </c>
      <c r="I46" s="17">
        <v>70.4</v>
      </c>
      <c r="J46" s="17">
        <f t="shared" si="10"/>
        <v>28.16</v>
      </c>
      <c r="K46" s="16">
        <f t="shared" si="11"/>
        <v>53.774</v>
      </c>
      <c r="L46" s="16">
        <f t="shared" si="12"/>
        <v>70.574</v>
      </c>
      <c r="M46" s="26">
        <v>8</v>
      </c>
      <c r="N46" s="26"/>
      <c r="O46" s="22"/>
    </row>
    <row r="47" ht="18" customHeight="1" spans="1:15">
      <c r="A47" s="8">
        <v>43</v>
      </c>
      <c r="B47" s="8">
        <v>1</v>
      </c>
      <c r="C47" s="8" t="s">
        <v>100</v>
      </c>
      <c r="D47" s="9" t="s">
        <v>109</v>
      </c>
      <c r="E47" s="10">
        <v>60</v>
      </c>
      <c r="F47" s="10">
        <f t="shared" si="8"/>
        <v>18</v>
      </c>
      <c r="G47" s="10">
        <v>81.6</v>
      </c>
      <c r="H47" s="10">
        <f t="shared" si="9"/>
        <v>48.96</v>
      </c>
      <c r="I47" s="17">
        <v>55</v>
      </c>
      <c r="J47" s="17">
        <f t="shared" si="10"/>
        <v>22</v>
      </c>
      <c r="K47" s="16">
        <f t="shared" si="11"/>
        <v>49.672</v>
      </c>
      <c r="L47" s="16">
        <f t="shared" si="12"/>
        <v>67.672</v>
      </c>
      <c r="M47" s="26">
        <v>9</v>
      </c>
      <c r="N47" s="26"/>
      <c r="O47" s="22"/>
    </row>
    <row r="48" ht="18" customHeight="1" spans="1:15">
      <c r="A48" s="8">
        <v>44</v>
      </c>
      <c r="B48" s="8">
        <v>3</v>
      </c>
      <c r="C48" s="8" t="s">
        <v>110</v>
      </c>
      <c r="D48" s="9" t="s">
        <v>111</v>
      </c>
      <c r="E48" s="10">
        <v>55</v>
      </c>
      <c r="F48" s="10">
        <f t="shared" si="8"/>
        <v>16.5</v>
      </c>
      <c r="G48" s="10">
        <v>80.8</v>
      </c>
      <c r="H48" s="10">
        <f t="shared" si="9"/>
        <v>48.48</v>
      </c>
      <c r="I48" s="17">
        <v>47</v>
      </c>
      <c r="J48" s="17">
        <f t="shared" si="10"/>
        <v>18.8</v>
      </c>
      <c r="K48" s="16">
        <f t="shared" si="11"/>
        <v>47.096</v>
      </c>
      <c r="L48" s="16">
        <f t="shared" si="12"/>
        <v>63.596</v>
      </c>
      <c r="M48" s="26">
        <v>1</v>
      </c>
      <c r="N48" s="19"/>
      <c r="O48" s="27" t="s">
        <v>112</v>
      </c>
    </row>
    <row r="49" ht="18" customHeight="1" spans="1:15">
      <c r="A49" s="8">
        <v>45</v>
      </c>
      <c r="B49" s="8">
        <v>2</v>
      </c>
      <c r="C49" s="8" t="s">
        <v>110</v>
      </c>
      <c r="D49" s="9" t="s">
        <v>113</v>
      </c>
      <c r="E49" s="10">
        <v>46</v>
      </c>
      <c r="F49" s="10">
        <f t="shared" si="8"/>
        <v>13.8</v>
      </c>
      <c r="G49" s="10">
        <v>76.4</v>
      </c>
      <c r="H49" s="10">
        <f t="shared" si="9"/>
        <v>45.84</v>
      </c>
      <c r="I49" s="17">
        <v>51.6</v>
      </c>
      <c r="J49" s="17">
        <f t="shared" si="10"/>
        <v>20.64</v>
      </c>
      <c r="K49" s="16">
        <f t="shared" si="11"/>
        <v>46.536</v>
      </c>
      <c r="L49" s="16">
        <f t="shared" si="12"/>
        <v>60.336</v>
      </c>
      <c r="M49" s="26">
        <v>2</v>
      </c>
      <c r="N49" s="26"/>
      <c r="O49" s="27" t="s">
        <v>114</v>
      </c>
    </row>
    <row r="50" ht="18" customHeight="1" spans="1:15">
      <c r="A50" s="8">
        <v>46</v>
      </c>
      <c r="B50" s="8">
        <v>4</v>
      </c>
      <c r="C50" s="8" t="s">
        <v>110</v>
      </c>
      <c r="D50" s="9" t="s">
        <v>115</v>
      </c>
      <c r="E50" s="10">
        <v>59</v>
      </c>
      <c r="F50" s="10">
        <f t="shared" si="8"/>
        <v>17.7</v>
      </c>
      <c r="G50" s="10">
        <v>0</v>
      </c>
      <c r="H50" s="10">
        <f t="shared" si="9"/>
        <v>0</v>
      </c>
      <c r="I50" s="17">
        <v>0</v>
      </c>
      <c r="J50" s="17">
        <f t="shared" si="10"/>
        <v>0</v>
      </c>
      <c r="K50" s="16">
        <f t="shared" si="11"/>
        <v>0</v>
      </c>
      <c r="L50" s="16">
        <f t="shared" si="12"/>
        <v>17.7</v>
      </c>
      <c r="M50" s="26">
        <v>3</v>
      </c>
      <c r="N50" s="26"/>
      <c r="O50" s="22"/>
    </row>
    <row r="51" ht="18" customHeight="1" spans="1:15">
      <c r="A51" s="8">
        <v>47</v>
      </c>
      <c r="B51" s="8">
        <v>1</v>
      </c>
      <c r="C51" s="8" t="s">
        <v>110</v>
      </c>
      <c r="D51" s="9" t="s">
        <v>116</v>
      </c>
      <c r="E51" s="10">
        <v>52</v>
      </c>
      <c r="F51" s="10">
        <f t="shared" si="8"/>
        <v>15.6</v>
      </c>
      <c r="G51" s="10">
        <v>0</v>
      </c>
      <c r="H51" s="10">
        <f t="shared" si="9"/>
        <v>0</v>
      </c>
      <c r="I51" s="17">
        <v>0</v>
      </c>
      <c r="J51" s="17">
        <f t="shared" si="10"/>
        <v>0</v>
      </c>
      <c r="K51" s="16">
        <f t="shared" si="11"/>
        <v>0</v>
      </c>
      <c r="L51" s="16">
        <f t="shared" si="12"/>
        <v>15.6</v>
      </c>
      <c r="M51" s="26">
        <v>4</v>
      </c>
      <c r="N51" s="26"/>
      <c r="O51" s="22"/>
    </row>
    <row r="52" ht="18" customHeight="1" spans="1:15">
      <c r="A52" s="8">
        <v>48</v>
      </c>
      <c r="B52" s="8">
        <v>3</v>
      </c>
      <c r="C52" s="8" t="s">
        <v>117</v>
      </c>
      <c r="D52" s="9" t="s">
        <v>118</v>
      </c>
      <c r="E52" s="10">
        <v>60</v>
      </c>
      <c r="F52" s="10">
        <f t="shared" si="8"/>
        <v>18</v>
      </c>
      <c r="G52" s="10">
        <v>86.7</v>
      </c>
      <c r="H52" s="10">
        <f t="shared" si="9"/>
        <v>52.02</v>
      </c>
      <c r="I52" s="17">
        <v>90</v>
      </c>
      <c r="J52" s="17">
        <f t="shared" si="10"/>
        <v>36</v>
      </c>
      <c r="K52" s="16">
        <f t="shared" si="11"/>
        <v>61.614</v>
      </c>
      <c r="L52" s="16">
        <f t="shared" si="12"/>
        <v>79.614</v>
      </c>
      <c r="M52" s="26">
        <v>1</v>
      </c>
      <c r="N52" s="19" t="s">
        <v>18</v>
      </c>
      <c r="O52" s="28"/>
    </row>
    <row r="53" ht="18" customHeight="1" spans="1:15">
      <c r="A53" s="8">
        <v>49</v>
      </c>
      <c r="B53" s="8">
        <v>1</v>
      </c>
      <c r="C53" s="8" t="s">
        <v>117</v>
      </c>
      <c r="D53" s="9" t="s">
        <v>119</v>
      </c>
      <c r="E53" s="10">
        <v>60</v>
      </c>
      <c r="F53" s="10">
        <f t="shared" si="8"/>
        <v>18</v>
      </c>
      <c r="G53" s="10">
        <v>87</v>
      </c>
      <c r="H53" s="10">
        <f t="shared" si="9"/>
        <v>52.2</v>
      </c>
      <c r="I53" s="17">
        <v>80.6</v>
      </c>
      <c r="J53" s="17">
        <f t="shared" si="10"/>
        <v>32.24</v>
      </c>
      <c r="K53" s="16">
        <f t="shared" si="11"/>
        <v>59.108</v>
      </c>
      <c r="L53" s="16">
        <f t="shared" si="12"/>
        <v>77.108</v>
      </c>
      <c r="M53" s="26">
        <v>2</v>
      </c>
      <c r="N53" s="26"/>
      <c r="O53" s="22"/>
    </row>
    <row r="54" ht="18" customHeight="1" spans="1:15">
      <c r="A54" s="8">
        <v>50</v>
      </c>
      <c r="B54" s="8">
        <v>2</v>
      </c>
      <c r="C54" s="8" t="s">
        <v>117</v>
      </c>
      <c r="D54" s="9" t="s">
        <v>120</v>
      </c>
      <c r="E54" s="10">
        <v>60</v>
      </c>
      <c r="F54" s="10">
        <f t="shared" si="8"/>
        <v>18</v>
      </c>
      <c r="G54" s="10">
        <v>80.4</v>
      </c>
      <c r="H54" s="10">
        <f t="shared" si="9"/>
        <v>48.24</v>
      </c>
      <c r="I54" s="17">
        <v>77.2</v>
      </c>
      <c r="J54" s="17">
        <f t="shared" si="10"/>
        <v>30.88</v>
      </c>
      <c r="K54" s="16">
        <f t="shared" si="11"/>
        <v>55.384</v>
      </c>
      <c r="L54" s="16">
        <f t="shared" si="12"/>
        <v>73.384</v>
      </c>
      <c r="M54" s="26">
        <v>3</v>
      </c>
      <c r="N54" s="26"/>
      <c r="O54" s="22"/>
    </row>
  </sheetData>
  <mergeCells count="14">
    <mergeCell ref="A1:O1"/>
    <mergeCell ref="G2:K2"/>
    <mergeCell ref="G3:H3"/>
    <mergeCell ref="I3:J3"/>
    <mergeCell ref="A2:A4"/>
    <mergeCell ref="B2:B4"/>
    <mergeCell ref="C2:C4"/>
    <mergeCell ref="D2:D4"/>
    <mergeCell ref="K3:K4"/>
    <mergeCell ref="L2:L4"/>
    <mergeCell ref="M2:M4"/>
    <mergeCell ref="N2:N4"/>
    <mergeCell ref="O2:O4"/>
    <mergeCell ref="E2:F3"/>
  </mergeCells>
  <pageMargins left="0.118110236220472" right="0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管理岗位</vt:lpstr>
      <vt:lpstr>专业技术岗位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WellsLeon</dc:creator>
  <cp:lastModifiedBy>安琪爱吃肉肉</cp:lastModifiedBy>
  <dcterms:created xsi:type="dcterms:W3CDTF">2020-07-20T13:03:00Z</dcterms:created>
  <cp:lastPrinted>2021-05-24T08:37:00Z</cp:lastPrinted>
  <dcterms:modified xsi:type="dcterms:W3CDTF">2021-05-24T11:03:07Z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8A3FCFAD5C4D47D696ABF972E2A9868F</vt:lpwstr>
  </property>
</Properties>
</file>