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<sst xmlns="http://schemas.openxmlformats.org/spreadsheetml/2006/main" count="408" uniqueCount="207">
  <si>
    <t>巴中市恩阳区事业单位2021年公开考试招聘工作人员
考试总成绩岗位排名暨进入体检人员名单</t>
  </si>
  <si>
    <t>准考证号</t>
  </si>
  <si>
    <t>姓名</t>
  </si>
  <si>
    <t>身份证号码后四位</t>
  </si>
  <si>
    <t>性别</t>
  </si>
  <si>
    <t>报考单位</t>
  </si>
  <si>
    <t>报考岗位</t>
  </si>
  <si>
    <t>岗位编码</t>
  </si>
  <si>
    <t>笔试成绩</t>
  </si>
  <si>
    <t>面试成绩</t>
  </si>
  <si>
    <t>考试
总成绩</t>
  </si>
  <si>
    <t>岗位排名</t>
  </si>
  <si>
    <t>是否进入
体检</t>
  </si>
  <si>
    <t>笔试总成绩（含加分）</t>
  </si>
  <si>
    <t>折合成绩</t>
  </si>
  <si>
    <t>面试总成绩</t>
  </si>
  <si>
    <t>202101010105</t>
  </si>
  <si>
    <t>张妞</t>
  </si>
  <si>
    <t>女</t>
  </si>
  <si>
    <t>区目标绩效管理保障中心</t>
  </si>
  <si>
    <t>目标绩效管理</t>
  </si>
  <si>
    <t>202101</t>
  </si>
  <si>
    <t>是</t>
  </si>
  <si>
    <t>202101010126</t>
  </si>
  <si>
    <t>张琳</t>
  </si>
  <si>
    <t>202102010228</t>
  </si>
  <si>
    <t>殷正琦</t>
  </si>
  <si>
    <t>男</t>
  </si>
  <si>
    <t>区价格监测中心</t>
  </si>
  <si>
    <t>信息管理</t>
  </si>
  <si>
    <t>202102</t>
  </si>
  <si>
    <t>202102010311</t>
  </si>
  <si>
    <t>李扬</t>
  </si>
  <si>
    <t>202103010415</t>
  </si>
  <si>
    <t>杨安坤</t>
  </si>
  <si>
    <t>直属执法大队</t>
  </si>
  <si>
    <t>政策咨询</t>
  </si>
  <si>
    <t>202103</t>
  </si>
  <si>
    <t>202103010417</t>
  </si>
  <si>
    <t>陈祥波</t>
  </si>
  <si>
    <t>缺考</t>
  </si>
  <si>
    <t>202104010630</t>
  </si>
  <si>
    <t>王涛</t>
  </si>
  <si>
    <t>城乡规划</t>
  </si>
  <si>
    <t>202104</t>
  </si>
  <si>
    <t>202104010602</t>
  </si>
  <si>
    <t>孙文埔</t>
  </si>
  <si>
    <t>202105010803</t>
  </si>
  <si>
    <t>邹茹</t>
  </si>
  <si>
    <t>区水土保持委员会办公室</t>
  </si>
  <si>
    <t>水土保持</t>
  </si>
  <si>
    <t>202105</t>
  </si>
  <si>
    <t>202105010802</t>
  </si>
  <si>
    <t>陈明亮</t>
  </si>
  <si>
    <t>202106010830</t>
  </si>
  <si>
    <t>蒲闯</t>
  </si>
  <si>
    <t>区对外开放合作联络中心</t>
  </si>
  <si>
    <t>机械制造</t>
  </si>
  <si>
    <t>202106</t>
  </si>
  <si>
    <t>202106010901</t>
  </si>
  <si>
    <t>龙欢</t>
  </si>
  <si>
    <t>202107011025</t>
  </si>
  <si>
    <t>杨春玲</t>
  </si>
  <si>
    <t>区林业工作管理站</t>
  </si>
  <si>
    <t>森林管理</t>
  </si>
  <si>
    <t>202107</t>
  </si>
  <si>
    <t>202107011101</t>
  </si>
  <si>
    <t>刘亚松</t>
  </si>
  <si>
    <t>202108011110</t>
  </si>
  <si>
    <t>罗超</t>
  </si>
  <si>
    <t>区动物疫病预防控制中心</t>
  </si>
  <si>
    <t>畜牧兽医</t>
  </si>
  <si>
    <t>202108</t>
  </si>
  <si>
    <t>202108011111</t>
  </si>
  <si>
    <t>李祥龙</t>
  </si>
  <si>
    <t>202109011127</t>
  </si>
  <si>
    <t>张骞</t>
  </si>
  <si>
    <t>区农畜产品质量安全检验检测监督管理站</t>
  </si>
  <si>
    <t>农产品管理</t>
  </si>
  <si>
    <t>202109</t>
  </si>
  <si>
    <t>202109011118</t>
  </si>
  <si>
    <t>翁茜</t>
  </si>
  <si>
    <t>202110011302</t>
  </si>
  <si>
    <t>全柠</t>
  </si>
  <si>
    <t>区中医医院</t>
  </si>
  <si>
    <t>中医</t>
  </si>
  <si>
    <t>202110</t>
  </si>
  <si>
    <t>202110011303</t>
  </si>
  <si>
    <t>王爽</t>
  </si>
  <si>
    <t>202111011306</t>
  </si>
  <si>
    <t>文治尧</t>
  </si>
  <si>
    <t>医学</t>
  </si>
  <si>
    <t>202111</t>
  </si>
  <si>
    <t>202111011311</t>
  </si>
  <si>
    <t>王彬琪</t>
  </si>
  <si>
    <t>202111011310</t>
  </si>
  <si>
    <t>龙巧</t>
  </si>
  <si>
    <t>202111011309</t>
  </si>
  <si>
    <t>何茂林</t>
  </si>
  <si>
    <t>202112011314</t>
  </si>
  <si>
    <t>代宁</t>
  </si>
  <si>
    <t>中药</t>
  </si>
  <si>
    <t>202112</t>
  </si>
  <si>
    <t>202112011322</t>
  </si>
  <si>
    <t>程自文</t>
  </si>
  <si>
    <t>202113011329</t>
  </si>
  <si>
    <t>郑茗才</t>
  </si>
  <si>
    <t>临床医学</t>
  </si>
  <si>
    <t>202113</t>
  </si>
  <si>
    <t>202113011404</t>
  </si>
  <si>
    <t>谭雪</t>
  </si>
  <si>
    <t>202113011407</t>
  </si>
  <si>
    <t>朱琦</t>
  </si>
  <si>
    <t>202114011408</t>
  </si>
  <si>
    <t>乐芹</t>
  </si>
  <si>
    <t>区人民医院</t>
  </si>
  <si>
    <t>202114</t>
  </si>
  <si>
    <t>202114011416</t>
  </si>
  <si>
    <t>李敏</t>
  </si>
  <si>
    <t>202114011413</t>
  </si>
  <si>
    <t>辛云伟</t>
  </si>
  <si>
    <t>202114011409</t>
  </si>
  <si>
    <t>崔建华</t>
  </si>
  <si>
    <t>202116011421</t>
  </si>
  <si>
    <t>罗雅丹</t>
  </si>
  <si>
    <t>202116</t>
  </si>
  <si>
    <t>202116011419</t>
  </si>
  <si>
    <t>张肇宇</t>
  </si>
  <si>
    <t>202117011428</t>
  </si>
  <si>
    <t>陈力</t>
  </si>
  <si>
    <t>区疾病预防控制中心</t>
  </si>
  <si>
    <t>卫生检验</t>
  </si>
  <si>
    <t>202117</t>
  </si>
  <si>
    <t>202117011426</t>
  </si>
  <si>
    <t>姚小玲</t>
  </si>
  <si>
    <t>202118011504</t>
  </si>
  <si>
    <t>袁敏</t>
  </si>
  <si>
    <t>雪山镇义兴卫生院（1名）
关公镇天官卫生院（1名）
渔溪镇三河场卫生院（1名）</t>
  </si>
  <si>
    <t>医疗卫生</t>
  </si>
  <si>
    <t>202118</t>
  </si>
  <si>
    <t>202118011511</t>
  </si>
  <si>
    <t>吴青</t>
  </si>
  <si>
    <t>202118011503</t>
  </si>
  <si>
    <t>孙汉</t>
  </si>
  <si>
    <t>202118011505</t>
  </si>
  <si>
    <t>冯攀</t>
  </si>
  <si>
    <t>202118011508</t>
  </si>
  <si>
    <t>唐芳</t>
  </si>
  <si>
    <t>0047</t>
  </si>
  <si>
    <t>202118011509</t>
  </si>
  <si>
    <t>刘冲</t>
  </si>
  <si>
    <t>202119011813</t>
  </si>
  <si>
    <t>姚庆洪</t>
  </si>
  <si>
    <t>雪山镇公共事务服务中心</t>
  </si>
  <si>
    <t>建筑管理</t>
  </si>
  <si>
    <t>202119</t>
  </si>
  <si>
    <t>202119012019</t>
  </si>
  <si>
    <t>朱道俊</t>
  </si>
  <si>
    <t>202120012607</t>
  </si>
  <si>
    <t>岳仁杰</t>
  </si>
  <si>
    <t>上八庙镇公共事务服务中心</t>
  </si>
  <si>
    <t>财务管理</t>
  </si>
  <si>
    <t>202120</t>
  </si>
  <si>
    <t>202120012906</t>
  </si>
  <si>
    <t>李艾菁</t>
  </si>
  <si>
    <t>202121014707</t>
  </si>
  <si>
    <t>程新美</t>
  </si>
  <si>
    <t>群乐镇公共事务服务中心</t>
  </si>
  <si>
    <t>公共管理</t>
  </si>
  <si>
    <t>202121</t>
  </si>
  <si>
    <t>202121013603</t>
  </si>
  <si>
    <t>邓凯</t>
  </si>
  <si>
    <t>202122015910</t>
  </si>
  <si>
    <t>吴晨</t>
  </si>
  <si>
    <t>双胜镇农业综合服务中心</t>
  </si>
  <si>
    <t>农机推广</t>
  </si>
  <si>
    <t>202122</t>
  </si>
  <si>
    <t>202122015911</t>
  </si>
  <si>
    <t>吴克友</t>
  </si>
  <si>
    <t>202123015929</t>
  </si>
  <si>
    <t>何昶</t>
  </si>
  <si>
    <t>下八庙镇公共事务服务中心</t>
  </si>
  <si>
    <t>通信技术</t>
  </si>
  <si>
    <t>202123</t>
  </si>
  <si>
    <t>202123016012</t>
  </si>
  <si>
    <t>张涛</t>
  </si>
  <si>
    <t>202124016121</t>
  </si>
  <si>
    <t>李勤</t>
  </si>
  <si>
    <t>尹家镇公共事务服务中心（1名）
渔溪镇农业综合服务中心（1名）</t>
  </si>
  <si>
    <t>基层治理</t>
  </si>
  <si>
    <t>202124</t>
  </si>
  <si>
    <t>202124016124</t>
  </si>
  <si>
    <t>冯海军</t>
  </si>
  <si>
    <t>202124016123</t>
  </si>
  <si>
    <t>董力衡</t>
  </si>
  <si>
    <t>202124016125</t>
  </si>
  <si>
    <t>余长江</t>
  </si>
  <si>
    <t>202125016208</t>
  </si>
  <si>
    <t>张文娟</t>
  </si>
  <si>
    <t>花丛镇公共事务服务中心（1名）
茶坝镇公共事务服务中心（1名）</t>
  </si>
  <si>
    <t>202125</t>
  </si>
  <si>
    <t>202125016127</t>
  </si>
  <si>
    <t>胡娟</t>
  </si>
  <si>
    <t>202125016129</t>
  </si>
  <si>
    <t>潘成发</t>
  </si>
  <si>
    <t>202125016126</t>
  </si>
  <si>
    <t>沈宏力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</si>
</sst>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大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0844;&#24320;&#32771;&#35797;&#25307;&#32856;&#24037;&#20316;&#20154;&#21592;&#32771;&#35797;&#24635;&#25104;&#32489;&#23703;&#20301;&#20837;&#22260;&#38754;&#357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1482</v>
          </cell>
        </row>
        <row r="5">
          <cell r="C5" t="str">
            <v>1629</v>
          </cell>
        </row>
        <row r="6">
          <cell r="C6" t="str">
            <v>2215</v>
          </cell>
        </row>
        <row r="7">
          <cell r="C7" t="str">
            <v>2335</v>
          </cell>
        </row>
        <row r="8">
          <cell r="C8" t="str">
            <v>1117</v>
          </cell>
        </row>
        <row r="9">
          <cell r="C9" t="str">
            <v>1491</v>
          </cell>
        </row>
        <row r="10">
          <cell r="C10" t="str">
            <v>2130</v>
          </cell>
        </row>
        <row r="12">
          <cell r="C12" t="str">
            <v>2895</v>
          </cell>
        </row>
        <row r="13">
          <cell r="C13" t="str">
            <v>1626</v>
          </cell>
        </row>
        <row r="14">
          <cell r="C14" t="str">
            <v>5495</v>
          </cell>
        </row>
        <row r="15">
          <cell r="C15" t="str">
            <v>3770</v>
          </cell>
        </row>
        <row r="16">
          <cell r="C16" t="str">
            <v>1126</v>
          </cell>
        </row>
        <row r="17">
          <cell r="C17" t="str">
            <v>4414</v>
          </cell>
        </row>
        <row r="18">
          <cell r="C18" t="str">
            <v>6018</v>
          </cell>
        </row>
        <row r="19">
          <cell r="C19" t="str">
            <v>5918</v>
          </cell>
        </row>
        <row r="20">
          <cell r="C20" t="str">
            <v>0428</v>
          </cell>
        </row>
        <row r="21">
          <cell r="C21" t="str">
            <v>1372</v>
          </cell>
        </row>
        <row r="22">
          <cell r="C22" t="str">
            <v>2823</v>
          </cell>
        </row>
        <row r="23">
          <cell r="C23" t="str">
            <v>6024</v>
          </cell>
        </row>
        <row r="24">
          <cell r="C24" t="str">
            <v>4099</v>
          </cell>
        </row>
        <row r="25">
          <cell r="C25" t="str">
            <v>5199</v>
          </cell>
        </row>
        <row r="26">
          <cell r="C26" t="str">
            <v>4420</v>
          </cell>
        </row>
        <row r="28">
          <cell r="C28" t="str">
            <v>0496</v>
          </cell>
        </row>
        <row r="29">
          <cell r="C29" t="str">
            <v>5636</v>
          </cell>
        </row>
        <row r="30">
          <cell r="C30" t="str">
            <v>5538</v>
          </cell>
        </row>
        <row r="31">
          <cell r="C31" t="str">
            <v>1777</v>
          </cell>
        </row>
        <row r="32">
          <cell r="C32" t="str">
            <v>6443</v>
          </cell>
        </row>
        <row r="33">
          <cell r="C33" t="str">
            <v>2520</v>
          </cell>
        </row>
        <row r="34">
          <cell r="C34" t="str">
            <v>5522</v>
          </cell>
        </row>
        <row r="35">
          <cell r="C35" t="str">
            <v>0311</v>
          </cell>
        </row>
        <row r="37">
          <cell r="C37" t="str">
            <v>0087</v>
          </cell>
        </row>
        <row r="38">
          <cell r="C38" t="str">
            <v>4471</v>
          </cell>
        </row>
        <row r="39">
          <cell r="C39" t="str">
            <v>838X</v>
          </cell>
        </row>
        <row r="40">
          <cell r="C40" t="str">
            <v>0116</v>
          </cell>
        </row>
        <row r="41">
          <cell r="C41" t="str">
            <v>3982</v>
          </cell>
        </row>
        <row r="42">
          <cell r="C42" t="str">
            <v>7524</v>
          </cell>
        </row>
        <row r="43">
          <cell r="C43" t="str">
            <v>1132</v>
          </cell>
        </row>
        <row r="44">
          <cell r="C44" t="str">
            <v>7251</v>
          </cell>
        </row>
        <row r="47">
          <cell r="C47" t="str">
            <v>5534</v>
          </cell>
        </row>
        <row r="48">
          <cell r="C48" t="str">
            <v>7696</v>
          </cell>
        </row>
        <row r="49">
          <cell r="C49" t="str">
            <v>0039</v>
          </cell>
        </row>
        <row r="50">
          <cell r="C50" t="str">
            <v>6049</v>
          </cell>
        </row>
        <row r="51">
          <cell r="C51" t="str">
            <v>6251</v>
          </cell>
        </row>
        <row r="53">
          <cell r="C53" t="str">
            <v>4012</v>
          </cell>
        </row>
        <row r="54">
          <cell r="C54" t="str">
            <v>6796</v>
          </cell>
        </row>
        <row r="55">
          <cell r="C55" t="str">
            <v>0176</v>
          </cell>
        </row>
        <row r="56">
          <cell r="C56" t="str">
            <v>0210</v>
          </cell>
        </row>
        <row r="57">
          <cell r="C57" t="str">
            <v>6625</v>
          </cell>
        </row>
        <row r="58">
          <cell r="C58" t="str">
            <v>5917</v>
          </cell>
        </row>
        <row r="59">
          <cell r="C59" t="str">
            <v>4251</v>
          </cell>
        </row>
        <row r="60">
          <cell r="C60" t="str">
            <v>5859</v>
          </cell>
        </row>
        <row r="61">
          <cell r="C61" t="str">
            <v>6907</v>
          </cell>
        </row>
        <row r="62">
          <cell r="C62" t="str">
            <v>6856</v>
          </cell>
        </row>
        <row r="63">
          <cell r="C63" t="str">
            <v>2084</v>
          </cell>
        </row>
        <row r="64">
          <cell r="C64" t="str">
            <v>1177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abSelected="1" workbookViewId="0">
      <pane ySplit="3" topLeftCell="A61" activePane="bottomLeft" state="frozen"/>
      <selection/>
      <selection pane="bottomLeft" activeCell="H75" sqref="H75"/>
    </sheetView>
  </sheetViews>
  <sheetFormatPr defaultColWidth="9" defaultRowHeight="13.5"/>
  <cols>
    <col min="1" max="1" width="13.125" style="2" customWidth="1"/>
    <col min="2" max="2" width="7.90833333333333" style="2" customWidth="1"/>
    <col min="3" max="3" width="9.26666666666667" style="2" customWidth="1"/>
    <col min="4" max="4" width="3.75" style="2" customWidth="1"/>
    <col min="5" max="5" width="27.2833333333333" style="2" customWidth="1"/>
    <col min="6" max="6" width="12.7833333333333" style="2" customWidth="1"/>
    <col min="7" max="7" width="9" style="2"/>
    <col min="8" max="8" width="10.25" style="2" customWidth="1"/>
    <col min="9" max="9" width="8.625" style="2" customWidth="1"/>
    <col min="10" max="10" width="10.4916666666667" style="2" customWidth="1"/>
    <col min="11" max="11" width="8.25" style="2" customWidth="1"/>
    <col min="12" max="12" width="7.375" style="2" customWidth="1"/>
    <col min="13" max="13" width="5.5" style="2" customWidth="1"/>
    <col min="14" max="14" width="9" style="2" customWidth="1"/>
    <col min="15" max="16384" width="9" style="2"/>
  </cols>
  <sheetData>
    <row r="1" ht="57" customHeight="1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ht="2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/>
      <c r="J2" s="5" t="s">
        <v>9</v>
      </c>
      <c r="K2" s="5"/>
      <c r="L2" s="5" t="s">
        <v>10</v>
      </c>
      <c r="M2" s="26" t="s">
        <v>11</v>
      </c>
      <c r="N2" s="26" t="s">
        <v>12</v>
      </c>
    </row>
    <row r="3" ht="29" customHeight="1" spans="1:14">
      <c r="A3" s="5"/>
      <c r="B3" s="5"/>
      <c r="C3" s="5"/>
      <c r="D3" s="5"/>
      <c r="E3" s="5"/>
      <c r="F3" s="5"/>
      <c r="G3" s="5"/>
      <c r="H3" s="7" t="s">
        <v>13</v>
      </c>
      <c r="I3" s="27" t="s">
        <v>14</v>
      </c>
      <c r="J3" s="27" t="s">
        <v>15</v>
      </c>
      <c r="K3" s="27" t="s">
        <v>14</v>
      </c>
      <c r="L3" s="5"/>
      <c r="M3" s="28"/>
      <c r="N3" s="28"/>
    </row>
    <row r="4" ht="27" customHeight="1" spans="1:14">
      <c r="A4" s="8" t="s">
        <v>16</v>
      </c>
      <c r="B4" s="8" t="s">
        <v>17</v>
      </c>
      <c r="C4" s="9" t="str">
        <f>RIGHT([1]Sheet1!C4,4)</f>
        <v>1482</v>
      </c>
      <c r="D4" s="8" t="s">
        <v>18</v>
      </c>
      <c r="E4" s="10" t="s">
        <v>19</v>
      </c>
      <c r="F4" s="8" t="s">
        <v>20</v>
      </c>
      <c r="G4" s="8" t="s">
        <v>21</v>
      </c>
      <c r="H4" s="11">
        <v>77.5</v>
      </c>
      <c r="I4" s="11">
        <f t="shared" ref="I4:I64" si="0">H4*0.5</f>
        <v>38.75</v>
      </c>
      <c r="J4" s="11">
        <v>85</v>
      </c>
      <c r="K4" s="16">
        <f t="shared" ref="K4:K12" si="1">J4*0.5</f>
        <v>42.5</v>
      </c>
      <c r="L4" s="11">
        <f>I4+K4</f>
        <v>81.25</v>
      </c>
      <c r="M4" s="29">
        <v>1</v>
      </c>
      <c r="N4" s="8" t="s">
        <v>22</v>
      </c>
    </row>
    <row r="5" ht="27" customHeight="1" spans="1:14">
      <c r="A5" s="8" t="s">
        <v>23</v>
      </c>
      <c r="B5" s="8" t="s">
        <v>24</v>
      </c>
      <c r="C5" s="9" t="str">
        <f>RIGHT([1]Sheet1!C5,4)</f>
        <v>1629</v>
      </c>
      <c r="D5" s="8" t="s">
        <v>18</v>
      </c>
      <c r="E5" s="10" t="s">
        <v>19</v>
      </c>
      <c r="F5" s="8" t="s">
        <v>20</v>
      </c>
      <c r="G5" s="8" t="s">
        <v>21</v>
      </c>
      <c r="H5" s="11">
        <v>77</v>
      </c>
      <c r="I5" s="11">
        <f t="shared" si="0"/>
        <v>38.5</v>
      </c>
      <c r="J5" s="11">
        <v>83.6</v>
      </c>
      <c r="K5" s="16">
        <f t="shared" si="1"/>
        <v>41.8</v>
      </c>
      <c r="L5" s="11">
        <f t="shared" ref="L5:L36" si="2">I5+K5</f>
        <v>80.3</v>
      </c>
      <c r="M5" s="29">
        <v>2</v>
      </c>
      <c r="N5" s="8"/>
    </row>
    <row r="6" ht="27" customHeight="1" spans="1:14">
      <c r="A6" s="12" t="s">
        <v>25</v>
      </c>
      <c r="B6" s="12" t="s">
        <v>26</v>
      </c>
      <c r="C6" s="13" t="str">
        <f>RIGHT([1]Sheet1!C6,4)</f>
        <v>2215</v>
      </c>
      <c r="D6" s="12" t="s">
        <v>27</v>
      </c>
      <c r="E6" s="14" t="s">
        <v>28</v>
      </c>
      <c r="F6" s="12" t="s">
        <v>29</v>
      </c>
      <c r="G6" s="12" t="s">
        <v>30</v>
      </c>
      <c r="H6" s="15">
        <v>77.2</v>
      </c>
      <c r="I6" s="11">
        <f t="shared" si="0"/>
        <v>38.6</v>
      </c>
      <c r="J6" s="15">
        <v>83.8</v>
      </c>
      <c r="K6" s="16">
        <f t="shared" si="1"/>
        <v>41.9</v>
      </c>
      <c r="L6" s="11">
        <f t="shared" si="2"/>
        <v>80.5</v>
      </c>
      <c r="M6" s="30">
        <v>1</v>
      </c>
      <c r="N6" s="8" t="s">
        <v>22</v>
      </c>
    </row>
    <row r="7" ht="27" customHeight="1" spans="1:14">
      <c r="A7" s="8" t="s">
        <v>31</v>
      </c>
      <c r="B7" s="8" t="s">
        <v>32</v>
      </c>
      <c r="C7" s="9" t="str">
        <f>RIGHT([1]Sheet1!C7,4)</f>
        <v>2335</v>
      </c>
      <c r="D7" s="8" t="s">
        <v>27</v>
      </c>
      <c r="E7" s="10" t="s">
        <v>28</v>
      </c>
      <c r="F7" s="8" t="s">
        <v>29</v>
      </c>
      <c r="G7" s="8" t="s">
        <v>30</v>
      </c>
      <c r="H7" s="16">
        <v>76.4</v>
      </c>
      <c r="I7" s="11">
        <f t="shared" si="0"/>
        <v>38.2</v>
      </c>
      <c r="J7" s="16">
        <v>82.6</v>
      </c>
      <c r="K7" s="16">
        <f t="shared" si="1"/>
        <v>41.3</v>
      </c>
      <c r="L7" s="11">
        <f t="shared" si="2"/>
        <v>79.5</v>
      </c>
      <c r="M7" s="31">
        <v>2</v>
      </c>
      <c r="N7" s="8"/>
    </row>
    <row r="8" ht="27" customHeight="1" spans="1:14">
      <c r="A8" s="8" t="s">
        <v>33</v>
      </c>
      <c r="B8" s="8" t="s">
        <v>34</v>
      </c>
      <c r="C8" s="9" t="str">
        <f>RIGHT([1]Sheet1!C9,4)</f>
        <v>1491</v>
      </c>
      <c r="D8" s="8" t="s">
        <v>27</v>
      </c>
      <c r="E8" s="10" t="s">
        <v>35</v>
      </c>
      <c r="F8" s="8" t="s">
        <v>36</v>
      </c>
      <c r="G8" s="8" t="s">
        <v>37</v>
      </c>
      <c r="H8" s="16">
        <v>72.8</v>
      </c>
      <c r="I8" s="11">
        <f t="shared" si="0"/>
        <v>36.4</v>
      </c>
      <c r="J8" s="16">
        <v>84</v>
      </c>
      <c r="K8" s="16">
        <f t="shared" si="1"/>
        <v>42</v>
      </c>
      <c r="L8" s="11">
        <f t="shared" si="2"/>
        <v>78.4</v>
      </c>
      <c r="M8" s="31">
        <v>1</v>
      </c>
      <c r="N8" s="8" t="s">
        <v>22</v>
      </c>
    </row>
    <row r="9" ht="27" customHeight="1" spans="1:14">
      <c r="A9" s="8" t="s">
        <v>38</v>
      </c>
      <c r="B9" s="8" t="s">
        <v>39</v>
      </c>
      <c r="C9" s="9" t="str">
        <f>RIGHT([1]Sheet1!C8,4)</f>
        <v>1117</v>
      </c>
      <c r="D9" s="8" t="s">
        <v>27</v>
      </c>
      <c r="E9" s="10" t="s">
        <v>35</v>
      </c>
      <c r="F9" s="8" t="s">
        <v>36</v>
      </c>
      <c r="G9" s="8" t="s">
        <v>37</v>
      </c>
      <c r="H9" s="16">
        <v>76.4</v>
      </c>
      <c r="I9" s="11">
        <f t="shared" si="0"/>
        <v>38.2</v>
      </c>
      <c r="J9" s="16" t="s">
        <v>40</v>
      </c>
      <c r="K9" s="16"/>
      <c r="L9" s="11"/>
      <c r="M9" s="31"/>
      <c r="N9" s="8"/>
    </row>
    <row r="10" s="1" customFormat="1" ht="27" customHeight="1" spans="1:14">
      <c r="A10" s="17" t="s">
        <v>41</v>
      </c>
      <c r="B10" s="18" t="s">
        <v>42</v>
      </c>
      <c r="C10" s="18">
        <v>3595</v>
      </c>
      <c r="D10" s="18" t="s">
        <v>27</v>
      </c>
      <c r="E10" s="19" t="s">
        <v>35</v>
      </c>
      <c r="F10" s="18" t="s">
        <v>43</v>
      </c>
      <c r="G10" s="17" t="s">
        <v>44</v>
      </c>
      <c r="H10" s="16">
        <v>75.5</v>
      </c>
      <c r="I10" s="11">
        <f t="shared" si="0"/>
        <v>37.75</v>
      </c>
      <c r="J10" s="16">
        <v>84.8</v>
      </c>
      <c r="K10" s="16">
        <f>J10*0.5</f>
        <v>42.4</v>
      </c>
      <c r="L10" s="11">
        <f t="shared" si="2"/>
        <v>80.15</v>
      </c>
      <c r="M10" s="32">
        <v>1</v>
      </c>
      <c r="N10" s="8" t="s">
        <v>22</v>
      </c>
    </row>
    <row r="11" ht="27" customHeight="1" spans="1:14">
      <c r="A11" s="8" t="s">
        <v>45</v>
      </c>
      <c r="B11" s="8" t="s">
        <v>46</v>
      </c>
      <c r="C11" s="9" t="str">
        <f>RIGHT([1]Sheet1!C10,4)</f>
        <v>2130</v>
      </c>
      <c r="D11" s="8" t="s">
        <v>27</v>
      </c>
      <c r="E11" s="10" t="s">
        <v>35</v>
      </c>
      <c r="F11" s="8" t="s">
        <v>43</v>
      </c>
      <c r="G11" s="8" t="s">
        <v>44</v>
      </c>
      <c r="H11" s="16">
        <v>76</v>
      </c>
      <c r="I11" s="11">
        <f t="shared" si="0"/>
        <v>38</v>
      </c>
      <c r="J11" s="16">
        <v>84.2</v>
      </c>
      <c r="K11" s="16">
        <f>J11*0.5</f>
        <v>42.1</v>
      </c>
      <c r="L11" s="11">
        <f t="shared" si="2"/>
        <v>80.1</v>
      </c>
      <c r="M11" s="31">
        <v>2</v>
      </c>
      <c r="N11" s="8"/>
    </row>
    <row r="12" ht="27" customHeight="1" spans="1:14">
      <c r="A12" s="8" t="s">
        <v>47</v>
      </c>
      <c r="B12" s="8" t="s">
        <v>48</v>
      </c>
      <c r="C12" s="9" t="str">
        <f>RIGHT([1]Sheet1!C13,4)</f>
        <v>1626</v>
      </c>
      <c r="D12" s="8" t="s">
        <v>18</v>
      </c>
      <c r="E12" s="10" t="s">
        <v>49</v>
      </c>
      <c r="F12" s="8" t="s">
        <v>50</v>
      </c>
      <c r="G12" s="8" t="s">
        <v>51</v>
      </c>
      <c r="H12" s="16">
        <v>71.7</v>
      </c>
      <c r="I12" s="11">
        <f t="shared" si="0"/>
        <v>35.85</v>
      </c>
      <c r="J12" s="16">
        <v>83.8</v>
      </c>
      <c r="K12" s="16">
        <f>J12*0.5</f>
        <v>41.9</v>
      </c>
      <c r="L12" s="11">
        <f t="shared" si="2"/>
        <v>77.75</v>
      </c>
      <c r="M12" s="31">
        <v>1</v>
      </c>
      <c r="N12" s="8" t="s">
        <v>22</v>
      </c>
    </row>
    <row r="13" ht="27" customHeight="1" spans="1:14">
      <c r="A13" s="8" t="s">
        <v>52</v>
      </c>
      <c r="B13" s="8" t="s">
        <v>53</v>
      </c>
      <c r="C13" s="9" t="str">
        <f>RIGHT([1]Sheet1!C12,4)</f>
        <v>2895</v>
      </c>
      <c r="D13" s="8" t="s">
        <v>27</v>
      </c>
      <c r="E13" s="10" t="s">
        <v>49</v>
      </c>
      <c r="F13" s="8" t="s">
        <v>50</v>
      </c>
      <c r="G13" s="8" t="s">
        <v>51</v>
      </c>
      <c r="H13" s="16">
        <v>72.1</v>
      </c>
      <c r="I13" s="11">
        <f t="shared" si="0"/>
        <v>36.05</v>
      </c>
      <c r="J13" s="16" t="s">
        <v>40</v>
      </c>
      <c r="K13" s="16"/>
      <c r="L13" s="11"/>
      <c r="M13" s="31"/>
      <c r="N13" s="8"/>
    </row>
    <row r="14" ht="27" customHeight="1" spans="1:14">
      <c r="A14" s="8" t="s">
        <v>54</v>
      </c>
      <c r="B14" s="8" t="s">
        <v>55</v>
      </c>
      <c r="C14" s="9" t="str">
        <f>RIGHT([1]Sheet1!C15,4)</f>
        <v>3770</v>
      </c>
      <c r="D14" s="8" t="s">
        <v>27</v>
      </c>
      <c r="E14" s="10" t="s">
        <v>56</v>
      </c>
      <c r="F14" s="8" t="s">
        <v>57</v>
      </c>
      <c r="G14" s="8" t="s">
        <v>58</v>
      </c>
      <c r="H14" s="16">
        <v>80.2</v>
      </c>
      <c r="I14" s="11">
        <f t="shared" si="0"/>
        <v>40.1</v>
      </c>
      <c r="J14" s="16">
        <v>84.6</v>
      </c>
      <c r="K14" s="16">
        <f>J14*0.5</f>
        <v>42.3</v>
      </c>
      <c r="L14" s="11">
        <f t="shared" si="2"/>
        <v>82.4</v>
      </c>
      <c r="M14" s="31">
        <v>1</v>
      </c>
      <c r="N14" s="8" t="s">
        <v>22</v>
      </c>
    </row>
    <row r="15" ht="27" customHeight="1" spans="1:14">
      <c r="A15" s="8" t="s">
        <v>59</v>
      </c>
      <c r="B15" s="8" t="s">
        <v>60</v>
      </c>
      <c r="C15" s="9" t="str">
        <f>RIGHT([1]Sheet1!C14,4)</f>
        <v>5495</v>
      </c>
      <c r="D15" s="8" t="s">
        <v>27</v>
      </c>
      <c r="E15" s="10" t="s">
        <v>56</v>
      </c>
      <c r="F15" s="8" t="s">
        <v>57</v>
      </c>
      <c r="G15" s="8" t="s">
        <v>58</v>
      </c>
      <c r="H15" s="16">
        <v>80.5</v>
      </c>
      <c r="I15" s="11">
        <f t="shared" si="0"/>
        <v>40.25</v>
      </c>
      <c r="J15" s="16">
        <v>83.8</v>
      </c>
      <c r="K15" s="16">
        <f>J15*0.5</f>
        <v>41.9</v>
      </c>
      <c r="L15" s="11">
        <f t="shared" si="2"/>
        <v>82.15</v>
      </c>
      <c r="M15" s="31">
        <v>2</v>
      </c>
      <c r="N15" s="8"/>
    </row>
    <row r="16" ht="27" customHeight="1" spans="1:14">
      <c r="A16" s="8" t="s">
        <v>61</v>
      </c>
      <c r="B16" s="8" t="s">
        <v>62</v>
      </c>
      <c r="C16" s="9" t="str">
        <f>RIGHT([1]Sheet1!C16,4)</f>
        <v>1126</v>
      </c>
      <c r="D16" s="8" t="s">
        <v>18</v>
      </c>
      <c r="E16" s="10" t="s">
        <v>63</v>
      </c>
      <c r="F16" s="8" t="s">
        <v>64</v>
      </c>
      <c r="G16" s="8" t="s">
        <v>65</v>
      </c>
      <c r="H16" s="16">
        <v>74.5</v>
      </c>
      <c r="I16" s="11">
        <f t="shared" si="0"/>
        <v>37.25</v>
      </c>
      <c r="J16" s="16">
        <v>85.6</v>
      </c>
      <c r="K16" s="16">
        <f t="shared" ref="K14:K45" si="3">J16*0.5</f>
        <v>42.8</v>
      </c>
      <c r="L16" s="11">
        <f t="shared" si="2"/>
        <v>80.05</v>
      </c>
      <c r="M16" s="31">
        <v>1</v>
      </c>
      <c r="N16" s="8" t="s">
        <v>22</v>
      </c>
    </row>
    <row r="17" ht="27" customHeight="1" spans="1:14">
      <c r="A17" s="8" t="s">
        <v>66</v>
      </c>
      <c r="B17" s="8" t="s">
        <v>67</v>
      </c>
      <c r="C17" s="9" t="str">
        <f>RIGHT([1]Sheet1!C17,4)</f>
        <v>4414</v>
      </c>
      <c r="D17" s="8" t="s">
        <v>27</v>
      </c>
      <c r="E17" s="10" t="s">
        <v>63</v>
      </c>
      <c r="F17" s="8" t="s">
        <v>64</v>
      </c>
      <c r="G17" s="8" t="s">
        <v>65</v>
      </c>
      <c r="H17" s="16">
        <v>64.7</v>
      </c>
      <c r="I17" s="11">
        <f t="shared" si="0"/>
        <v>32.35</v>
      </c>
      <c r="J17" s="16">
        <v>83.2</v>
      </c>
      <c r="K17" s="16">
        <f t="shared" si="3"/>
        <v>41.6</v>
      </c>
      <c r="L17" s="11">
        <f t="shared" si="2"/>
        <v>73.95</v>
      </c>
      <c r="M17" s="31">
        <v>2</v>
      </c>
      <c r="N17" s="8"/>
    </row>
    <row r="18" ht="27" customHeight="1" spans="1:14">
      <c r="A18" s="8" t="s">
        <v>68</v>
      </c>
      <c r="B18" s="8" t="s">
        <v>69</v>
      </c>
      <c r="C18" s="9" t="str">
        <f>RIGHT([1]Sheet1!C18,4)</f>
        <v>6018</v>
      </c>
      <c r="D18" s="8" t="s">
        <v>27</v>
      </c>
      <c r="E18" s="10" t="s">
        <v>70</v>
      </c>
      <c r="F18" s="8" t="s">
        <v>71</v>
      </c>
      <c r="G18" s="8" t="s">
        <v>72</v>
      </c>
      <c r="H18" s="16">
        <v>70.5</v>
      </c>
      <c r="I18" s="11">
        <f t="shared" si="0"/>
        <v>35.25</v>
      </c>
      <c r="J18" s="16">
        <v>85</v>
      </c>
      <c r="K18" s="16">
        <f t="shared" si="3"/>
        <v>42.5</v>
      </c>
      <c r="L18" s="11">
        <f t="shared" si="2"/>
        <v>77.75</v>
      </c>
      <c r="M18" s="31">
        <v>1</v>
      </c>
      <c r="N18" s="8" t="s">
        <v>22</v>
      </c>
    </row>
    <row r="19" ht="27" customHeight="1" spans="1:14">
      <c r="A19" s="8" t="s">
        <v>73</v>
      </c>
      <c r="B19" s="8" t="s">
        <v>74</v>
      </c>
      <c r="C19" s="9" t="str">
        <f>RIGHT([1]Sheet1!C19,4)</f>
        <v>5918</v>
      </c>
      <c r="D19" s="8" t="s">
        <v>27</v>
      </c>
      <c r="E19" s="10" t="s">
        <v>70</v>
      </c>
      <c r="F19" s="8" t="s">
        <v>71</v>
      </c>
      <c r="G19" s="8" t="s">
        <v>72</v>
      </c>
      <c r="H19" s="16">
        <v>67.7</v>
      </c>
      <c r="I19" s="11">
        <f t="shared" si="0"/>
        <v>33.85</v>
      </c>
      <c r="J19" s="16">
        <v>82.4</v>
      </c>
      <c r="K19" s="16">
        <f t="shared" si="3"/>
        <v>41.2</v>
      </c>
      <c r="L19" s="11">
        <f t="shared" si="2"/>
        <v>75.05</v>
      </c>
      <c r="M19" s="31">
        <v>2</v>
      </c>
      <c r="N19" s="8"/>
    </row>
    <row r="20" ht="27" customHeight="1" spans="1:14">
      <c r="A20" s="8" t="s">
        <v>75</v>
      </c>
      <c r="B20" s="8" t="s">
        <v>76</v>
      </c>
      <c r="C20" s="9" t="str">
        <f>RIGHT([1]Sheet1!C21,4)</f>
        <v>1372</v>
      </c>
      <c r="D20" s="8" t="s">
        <v>27</v>
      </c>
      <c r="E20" s="20" t="s">
        <v>77</v>
      </c>
      <c r="F20" s="8" t="s">
        <v>78</v>
      </c>
      <c r="G20" s="8" t="s">
        <v>79</v>
      </c>
      <c r="H20" s="16">
        <v>74</v>
      </c>
      <c r="I20" s="11">
        <f t="shared" si="0"/>
        <v>37</v>
      </c>
      <c r="J20" s="16">
        <v>86.4</v>
      </c>
      <c r="K20" s="16">
        <f t="shared" si="3"/>
        <v>43.2</v>
      </c>
      <c r="L20" s="11">
        <f t="shared" si="2"/>
        <v>80.2</v>
      </c>
      <c r="M20" s="31">
        <v>1</v>
      </c>
      <c r="N20" s="8" t="s">
        <v>22</v>
      </c>
    </row>
    <row r="21" ht="27" customHeight="1" spans="1:14">
      <c r="A21" s="8" t="s">
        <v>80</v>
      </c>
      <c r="B21" s="8" t="s">
        <v>81</v>
      </c>
      <c r="C21" s="9" t="str">
        <f>RIGHT([1]Sheet1!C20,4)</f>
        <v>0428</v>
      </c>
      <c r="D21" s="8" t="s">
        <v>18</v>
      </c>
      <c r="E21" s="20" t="s">
        <v>77</v>
      </c>
      <c r="F21" s="8" t="s">
        <v>78</v>
      </c>
      <c r="G21" s="8" t="s">
        <v>79</v>
      </c>
      <c r="H21" s="16">
        <v>75.6</v>
      </c>
      <c r="I21" s="11">
        <f t="shared" si="0"/>
        <v>37.8</v>
      </c>
      <c r="J21" s="16">
        <v>82.6</v>
      </c>
      <c r="K21" s="16">
        <f t="shared" si="3"/>
        <v>41.3</v>
      </c>
      <c r="L21" s="11">
        <f t="shared" si="2"/>
        <v>79.1</v>
      </c>
      <c r="M21" s="31">
        <v>2</v>
      </c>
      <c r="N21" s="8"/>
    </row>
    <row r="22" ht="27" customHeight="1" spans="1:14">
      <c r="A22" s="8" t="s">
        <v>82</v>
      </c>
      <c r="B22" s="8" t="s">
        <v>83</v>
      </c>
      <c r="C22" s="9" t="str">
        <f>RIGHT([1]Sheet1!C22,4)</f>
        <v>2823</v>
      </c>
      <c r="D22" s="8" t="s">
        <v>18</v>
      </c>
      <c r="E22" s="10" t="s">
        <v>84</v>
      </c>
      <c r="F22" s="8" t="s">
        <v>85</v>
      </c>
      <c r="G22" s="8" t="s">
        <v>86</v>
      </c>
      <c r="H22" s="16">
        <v>62.4</v>
      </c>
      <c r="I22" s="11">
        <f t="shared" si="0"/>
        <v>31.2</v>
      </c>
      <c r="J22" s="16">
        <v>82.8</v>
      </c>
      <c r="K22" s="16">
        <f t="shared" si="3"/>
        <v>41.4</v>
      </c>
      <c r="L22" s="11">
        <f t="shared" si="2"/>
        <v>72.6</v>
      </c>
      <c r="M22" s="31">
        <v>1</v>
      </c>
      <c r="N22" s="8" t="s">
        <v>22</v>
      </c>
    </row>
    <row r="23" ht="27" customHeight="1" spans="1:14">
      <c r="A23" s="8" t="s">
        <v>87</v>
      </c>
      <c r="B23" s="8" t="s">
        <v>88</v>
      </c>
      <c r="C23" s="9" t="str">
        <f>RIGHT([1]Sheet1!C23,4)</f>
        <v>6024</v>
      </c>
      <c r="D23" s="8" t="s">
        <v>18</v>
      </c>
      <c r="E23" s="10" t="s">
        <v>84</v>
      </c>
      <c r="F23" s="8" t="s">
        <v>85</v>
      </c>
      <c r="G23" s="8" t="s">
        <v>86</v>
      </c>
      <c r="H23" s="16">
        <v>56.5</v>
      </c>
      <c r="I23" s="11">
        <f t="shared" si="0"/>
        <v>28.25</v>
      </c>
      <c r="J23" s="16">
        <v>88</v>
      </c>
      <c r="K23" s="16">
        <f t="shared" si="3"/>
        <v>44</v>
      </c>
      <c r="L23" s="11">
        <f t="shared" si="2"/>
        <v>72.25</v>
      </c>
      <c r="M23" s="31">
        <v>2</v>
      </c>
      <c r="N23" s="8" t="s">
        <v>22</v>
      </c>
    </row>
    <row r="24" ht="27" customHeight="1" spans="1:14">
      <c r="A24" s="8" t="s">
        <v>89</v>
      </c>
      <c r="B24" s="8" t="s">
        <v>90</v>
      </c>
      <c r="C24" s="9" t="str">
        <f>RIGHT([1]Sheet1!C24,4)</f>
        <v>4099</v>
      </c>
      <c r="D24" s="8" t="s">
        <v>27</v>
      </c>
      <c r="E24" s="10" t="s">
        <v>84</v>
      </c>
      <c r="F24" s="8" t="s">
        <v>91</v>
      </c>
      <c r="G24" s="8" t="s">
        <v>92</v>
      </c>
      <c r="H24" s="16">
        <v>66.6</v>
      </c>
      <c r="I24" s="11">
        <f t="shared" si="0"/>
        <v>33.3</v>
      </c>
      <c r="J24" s="16">
        <v>86.8</v>
      </c>
      <c r="K24" s="16">
        <f t="shared" si="3"/>
        <v>43.4</v>
      </c>
      <c r="L24" s="11">
        <f t="shared" si="2"/>
        <v>76.7</v>
      </c>
      <c r="M24" s="31">
        <v>1</v>
      </c>
      <c r="N24" s="8" t="s">
        <v>22</v>
      </c>
    </row>
    <row r="25" ht="27" customHeight="1" spans="1:14">
      <c r="A25" s="8" t="s">
        <v>93</v>
      </c>
      <c r="B25" s="8" t="s">
        <v>94</v>
      </c>
      <c r="C25" s="9" t="str">
        <f>RIGHT([1]Sheet1!C25,4)</f>
        <v>5199</v>
      </c>
      <c r="D25" s="8" t="s">
        <v>27</v>
      </c>
      <c r="E25" s="10" t="s">
        <v>84</v>
      </c>
      <c r="F25" s="8" t="s">
        <v>91</v>
      </c>
      <c r="G25" s="8" t="s">
        <v>92</v>
      </c>
      <c r="H25" s="16">
        <v>58.3</v>
      </c>
      <c r="I25" s="11">
        <f t="shared" si="0"/>
        <v>29.15</v>
      </c>
      <c r="J25" s="16">
        <v>86</v>
      </c>
      <c r="K25" s="16">
        <f t="shared" si="3"/>
        <v>43</v>
      </c>
      <c r="L25" s="11">
        <f t="shared" si="2"/>
        <v>72.15</v>
      </c>
      <c r="M25" s="31">
        <v>2</v>
      </c>
      <c r="N25" s="8" t="s">
        <v>22</v>
      </c>
    </row>
    <row r="26" ht="27" customHeight="1" spans="1:14">
      <c r="A26" s="8" t="s">
        <v>95</v>
      </c>
      <c r="B26" s="8" t="s">
        <v>96</v>
      </c>
      <c r="C26" s="9" t="str">
        <f>RIGHT([1]Sheet1!C26,4)</f>
        <v>4420</v>
      </c>
      <c r="D26" s="8" t="s">
        <v>18</v>
      </c>
      <c r="E26" s="10" t="s">
        <v>84</v>
      </c>
      <c r="F26" s="8" t="s">
        <v>91</v>
      </c>
      <c r="G26" s="8" t="s">
        <v>92</v>
      </c>
      <c r="H26" s="16">
        <v>57.1</v>
      </c>
      <c r="I26" s="11">
        <f t="shared" si="0"/>
        <v>28.55</v>
      </c>
      <c r="J26" s="16">
        <v>85.6</v>
      </c>
      <c r="K26" s="16">
        <f t="shared" si="3"/>
        <v>42.8</v>
      </c>
      <c r="L26" s="11">
        <f t="shared" si="2"/>
        <v>71.35</v>
      </c>
      <c r="M26" s="31">
        <v>3</v>
      </c>
      <c r="N26" s="8"/>
    </row>
    <row r="27" s="1" customFormat="1" ht="27" customHeight="1" spans="1:14">
      <c r="A27" s="17" t="s">
        <v>97</v>
      </c>
      <c r="B27" s="18" t="s">
        <v>98</v>
      </c>
      <c r="C27" s="18">
        <v>6538</v>
      </c>
      <c r="D27" s="18" t="s">
        <v>27</v>
      </c>
      <c r="E27" s="18" t="s">
        <v>84</v>
      </c>
      <c r="F27" s="18" t="s">
        <v>91</v>
      </c>
      <c r="G27" s="17" t="s">
        <v>92</v>
      </c>
      <c r="H27" s="16">
        <v>52.6</v>
      </c>
      <c r="I27" s="11">
        <f t="shared" si="0"/>
        <v>26.3</v>
      </c>
      <c r="J27" s="16">
        <v>80.8</v>
      </c>
      <c r="K27" s="16">
        <f t="shared" si="3"/>
        <v>40.4</v>
      </c>
      <c r="L27" s="11">
        <f t="shared" si="2"/>
        <v>66.7</v>
      </c>
      <c r="M27" s="31">
        <v>4</v>
      </c>
      <c r="N27" s="8"/>
    </row>
    <row r="28" ht="27" customHeight="1" spans="1:14">
      <c r="A28" s="8" t="s">
        <v>99</v>
      </c>
      <c r="B28" s="8" t="s">
        <v>100</v>
      </c>
      <c r="C28" s="9" t="str">
        <f>RIGHT([1]Sheet1!C28,4)</f>
        <v>0496</v>
      </c>
      <c r="D28" s="8" t="s">
        <v>27</v>
      </c>
      <c r="E28" s="10" t="s">
        <v>84</v>
      </c>
      <c r="F28" s="8" t="s">
        <v>101</v>
      </c>
      <c r="G28" s="8" t="s">
        <v>102</v>
      </c>
      <c r="H28" s="16">
        <v>65.6</v>
      </c>
      <c r="I28" s="11">
        <f t="shared" si="0"/>
        <v>32.8</v>
      </c>
      <c r="J28" s="16">
        <v>86.6</v>
      </c>
      <c r="K28" s="16">
        <f t="shared" si="3"/>
        <v>43.3</v>
      </c>
      <c r="L28" s="11">
        <f t="shared" si="2"/>
        <v>76.1</v>
      </c>
      <c r="M28" s="31">
        <v>1</v>
      </c>
      <c r="N28" s="8" t="s">
        <v>22</v>
      </c>
    </row>
    <row r="29" ht="27" customHeight="1" spans="1:14">
      <c r="A29" s="8" t="s">
        <v>103</v>
      </c>
      <c r="B29" s="8" t="s">
        <v>104</v>
      </c>
      <c r="C29" s="9" t="str">
        <f>RIGHT([1]Sheet1!C29,4)</f>
        <v>5636</v>
      </c>
      <c r="D29" s="8" t="s">
        <v>27</v>
      </c>
      <c r="E29" s="10" t="s">
        <v>84</v>
      </c>
      <c r="F29" s="8" t="s">
        <v>101</v>
      </c>
      <c r="G29" s="8" t="s">
        <v>102</v>
      </c>
      <c r="H29" s="16">
        <v>61.7</v>
      </c>
      <c r="I29" s="11">
        <f t="shared" si="0"/>
        <v>30.85</v>
      </c>
      <c r="J29" s="16">
        <v>84.4</v>
      </c>
      <c r="K29" s="16">
        <f t="shared" si="3"/>
        <v>42.2</v>
      </c>
      <c r="L29" s="11">
        <f t="shared" si="2"/>
        <v>73.05</v>
      </c>
      <c r="M29" s="31">
        <v>2</v>
      </c>
      <c r="N29" s="8"/>
    </row>
    <row r="30" ht="27" customHeight="1" spans="1:14">
      <c r="A30" s="8" t="s">
        <v>105</v>
      </c>
      <c r="B30" s="8" t="s">
        <v>106</v>
      </c>
      <c r="C30" s="9" t="str">
        <f>RIGHT([1]Sheet1!C31,4)</f>
        <v>1777</v>
      </c>
      <c r="D30" s="8" t="s">
        <v>27</v>
      </c>
      <c r="E30" s="10" t="s">
        <v>84</v>
      </c>
      <c r="F30" s="8" t="s">
        <v>107</v>
      </c>
      <c r="G30" s="8" t="s">
        <v>108</v>
      </c>
      <c r="H30" s="16">
        <v>54.7</v>
      </c>
      <c r="I30" s="11">
        <f t="shared" si="0"/>
        <v>27.35</v>
      </c>
      <c r="J30" s="16">
        <v>84</v>
      </c>
      <c r="K30" s="16">
        <f t="shared" si="3"/>
        <v>42</v>
      </c>
      <c r="L30" s="11">
        <f t="shared" si="2"/>
        <v>69.35</v>
      </c>
      <c r="M30" s="31">
        <v>1</v>
      </c>
      <c r="N30" s="8" t="s">
        <v>22</v>
      </c>
    </row>
    <row r="31" ht="27" customHeight="1" spans="1:14">
      <c r="A31" s="8" t="s">
        <v>109</v>
      </c>
      <c r="B31" s="8" t="s">
        <v>110</v>
      </c>
      <c r="C31" s="9" t="str">
        <f>RIGHT([1]Sheet1!C30,4)</f>
        <v>5538</v>
      </c>
      <c r="D31" s="8" t="s">
        <v>27</v>
      </c>
      <c r="E31" s="10" t="s">
        <v>84</v>
      </c>
      <c r="F31" s="8" t="s">
        <v>107</v>
      </c>
      <c r="G31" s="8" t="s">
        <v>108</v>
      </c>
      <c r="H31" s="16">
        <v>54.9</v>
      </c>
      <c r="I31" s="11">
        <f t="shared" si="0"/>
        <v>27.45</v>
      </c>
      <c r="J31" s="16">
        <v>83.6</v>
      </c>
      <c r="K31" s="16">
        <f t="shared" si="3"/>
        <v>41.8</v>
      </c>
      <c r="L31" s="11">
        <f t="shared" si="2"/>
        <v>69.25</v>
      </c>
      <c r="M31" s="31">
        <v>2</v>
      </c>
      <c r="N31" s="8" t="s">
        <v>22</v>
      </c>
    </row>
    <row r="32" ht="27" customHeight="1" spans="1:14">
      <c r="A32" s="8" t="s">
        <v>111</v>
      </c>
      <c r="B32" s="8" t="s">
        <v>112</v>
      </c>
      <c r="C32" s="9" t="str">
        <f>RIGHT([1]Sheet1!C32,4)</f>
        <v>6443</v>
      </c>
      <c r="D32" s="8" t="s">
        <v>18</v>
      </c>
      <c r="E32" s="10" t="s">
        <v>84</v>
      </c>
      <c r="F32" s="8" t="s">
        <v>107</v>
      </c>
      <c r="G32" s="8" t="s">
        <v>108</v>
      </c>
      <c r="H32" s="16">
        <v>52.1</v>
      </c>
      <c r="I32" s="11">
        <f t="shared" si="0"/>
        <v>26.05</v>
      </c>
      <c r="J32" s="16">
        <v>83.4</v>
      </c>
      <c r="K32" s="16">
        <f t="shared" si="3"/>
        <v>41.7</v>
      </c>
      <c r="L32" s="11">
        <f t="shared" si="2"/>
        <v>67.75</v>
      </c>
      <c r="M32" s="31">
        <v>3</v>
      </c>
      <c r="N32" s="8"/>
    </row>
    <row r="33" ht="27" customHeight="1" spans="1:14">
      <c r="A33" s="8" t="s">
        <v>113</v>
      </c>
      <c r="B33" s="8" t="s">
        <v>114</v>
      </c>
      <c r="C33" s="9" t="str">
        <f>RIGHT([1]Sheet1!C33,4)</f>
        <v>2520</v>
      </c>
      <c r="D33" s="8" t="s">
        <v>18</v>
      </c>
      <c r="E33" s="10" t="s">
        <v>115</v>
      </c>
      <c r="F33" s="8" t="s">
        <v>107</v>
      </c>
      <c r="G33" s="8" t="s">
        <v>116</v>
      </c>
      <c r="H33" s="16">
        <v>71.5</v>
      </c>
      <c r="I33" s="11">
        <f t="shared" si="0"/>
        <v>35.75</v>
      </c>
      <c r="J33" s="16">
        <v>84.4</v>
      </c>
      <c r="K33" s="16">
        <f t="shared" si="3"/>
        <v>42.2</v>
      </c>
      <c r="L33" s="11">
        <f t="shared" si="2"/>
        <v>77.95</v>
      </c>
      <c r="M33" s="31">
        <v>1</v>
      </c>
      <c r="N33" s="8" t="s">
        <v>22</v>
      </c>
    </row>
    <row r="34" ht="27" customHeight="1" spans="1:14">
      <c r="A34" s="8" t="s">
        <v>117</v>
      </c>
      <c r="B34" s="8" t="s">
        <v>118</v>
      </c>
      <c r="C34" s="9" t="str">
        <f>RIGHT([1]Sheet1!C34,4)</f>
        <v>5522</v>
      </c>
      <c r="D34" s="8" t="s">
        <v>18</v>
      </c>
      <c r="E34" s="10" t="s">
        <v>115</v>
      </c>
      <c r="F34" s="8" t="s">
        <v>107</v>
      </c>
      <c r="G34" s="8" t="s">
        <v>116</v>
      </c>
      <c r="H34" s="16">
        <v>63.8</v>
      </c>
      <c r="I34" s="11">
        <f t="shared" si="0"/>
        <v>31.9</v>
      </c>
      <c r="J34" s="16">
        <v>86.2</v>
      </c>
      <c r="K34" s="16">
        <f t="shared" si="3"/>
        <v>43.1</v>
      </c>
      <c r="L34" s="11">
        <f t="shared" si="2"/>
        <v>75</v>
      </c>
      <c r="M34" s="31">
        <v>2</v>
      </c>
      <c r="N34" s="8" t="s">
        <v>22</v>
      </c>
    </row>
    <row r="35" ht="27" customHeight="1" spans="1:14">
      <c r="A35" s="8" t="s">
        <v>119</v>
      </c>
      <c r="B35" s="8" t="s">
        <v>120</v>
      </c>
      <c r="C35" s="9" t="str">
        <f>RIGHT([1]Sheet1!C35,4)</f>
        <v>0311</v>
      </c>
      <c r="D35" s="8" t="s">
        <v>27</v>
      </c>
      <c r="E35" s="10" t="s">
        <v>115</v>
      </c>
      <c r="F35" s="8" t="s">
        <v>107</v>
      </c>
      <c r="G35" s="8" t="s">
        <v>116</v>
      </c>
      <c r="H35" s="16">
        <v>59.6</v>
      </c>
      <c r="I35" s="11">
        <f t="shared" si="0"/>
        <v>29.8</v>
      </c>
      <c r="J35" s="16">
        <v>84.8</v>
      </c>
      <c r="K35" s="16">
        <f t="shared" si="3"/>
        <v>42.4</v>
      </c>
      <c r="L35" s="11">
        <f t="shared" si="2"/>
        <v>72.2</v>
      </c>
      <c r="M35" s="31">
        <v>3</v>
      </c>
      <c r="N35" s="8"/>
    </row>
    <row r="36" s="1" customFormat="1" ht="27" customHeight="1" spans="1:14">
      <c r="A36" s="17" t="s">
        <v>121</v>
      </c>
      <c r="B36" s="18" t="s">
        <v>122</v>
      </c>
      <c r="C36" s="18">
        <v>3436</v>
      </c>
      <c r="D36" s="18" t="s">
        <v>27</v>
      </c>
      <c r="E36" s="19" t="s">
        <v>115</v>
      </c>
      <c r="F36" s="18" t="s">
        <v>107</v>
      </c>
      <c r="G36" s="17" t="s">
        <v>116</v>
      </c>
      <c r="H36" s="16">
        <v>56.6</v>
      </c>
      <c r="I36" s="11">
        <f t="shared" si="0"/>
        <v>28.3</v>
      </c>
      <c r="J36" s="16">
        <v>86.2</v>
      </c>
      <c r="K36" s="16">
        <f t="shared" si="3"/>
        <v>43.1</v>
      </c>
      <c r="L36" s="11">
        <f t="shared" si="2"/>
        <v>71.4</v>
      </c>
      <c r="M36" s="32">
        <v>4</v>
      </c>
      <c r="N36" s="8"/>
    </row>
    <row r="37" ht="27" customHeight="1" spans="1:14">
      <c r="A37" s="8" t="s">
        <v>123</v>
      </c>
      <c r="B37" s="8" t="s">
        <v>124</v>
      </c>
      <c r="C37" s="9" t="str">
        <f>RIGHT([1]Sheet1!C37,4)</f>
        <v>0087</v>
      </c>
      <c r="D37" s="8" t="s">
        <v>18</v>
      </c>
      <c r="E37" s="10" t="s">
        <v>115</v>
      </c>
      <c r="F37" s="8" t="s">
        <v>29</v>
      </c>
      <c r="G37" s="8" t="s">
        <v>125</v>
      </c>
      <c r="H37" s="16">
        <v>75.1</v>
      </c>
      <c r="I37" s="11">
        <f t="shared" si="0"/>
        <v>37.55</v>
      </c>
      <c r="J37" s="16">
        <v>88.4</v>
      </c>
      <c r="K37" s="16">
        <f t="shared" si="3"/>
        <v>44.2</v>
      </c>
      <c r="L37" s="11">
        <f t="shared" ref="L37:L64" si="4">I37+K37</f>
        <v>81.75</v>
      </c>
      <c r="M37" s="31">
        <v>1</v>
      </c>
      <c r="N37" s="8" t="s">
        <v>22</v>
      </c>
    </row>
    <row r="38" ht="27" customHeight="1" spans="1:14">
      <c r="A38" s="8" t="s">
        <v>126</v>
      </c>
      <c r="B38" s="8" t="s">
        <v>127</v>
      </c>
      <c r="C38" s="9" t="str">
        <f>RIGHT([1]Sheet1!C38,4)</f>
        <v>4471</v>
      </c>
      <c r="D38" s="8" t="s">
        <v>27</v>
      </c>
      <c r="E38" s="10" t="s">
        <v>115</v>
      </c>
      <c r="F38" s="8" t="s">
        <v>29</v>
      </c>
      <c r="G38" s="8" t="s">
        <v>125</v>
      </c>
      <c r="H38" s="16">
        <v>61.8</v>
      </c>
      <c r="I38" s="11">
        <f t="shared" si="0"/>
        <v>30.9</v>
      </c>
      <c r="J38" s="16">
        <v>87.4</v>
      </c>
      <c r="K38" s="16">
        <f t="shared" si="3"/>
        <v>43.7</v>
      </c>
      <c r="L38" s="11">
        <f t="shared" si="4"/>
        <v>74.6</v>
      </c>
      <c r="M38" s="31">
        <v>2</v>
      </c>
      <c r="N38" s="8"/>
    </row>
    <row r="39" ht="27" customHeight="1" spans="1:14">
      <c r="A39" s="8" t="s">
        <v>128</v>
      </c>
      <c r="B39" s="8" t="s">
        <v>129</v>
      </c>
      <c r="C39" s="9" t="str">
        <f>RIGHT([1]Sheet1!C40,4)</f>
        <v>0116</v>
      </c>
      <c r="D39" s="8" t="s">
        <v>27</v>
      </c>
      <c r="E39" s="10" t="s">
        <v>130</v>
      </c>
      <c r="F39" s="8" t="s">
        <v>131</v>
      </c>
      <c r="G39" s="8" t="s">
        <v>132</v>
      </c>
      <c r="H39" s="16">
        <v>65.5</v>
      </c>
      <c r="I39" s="11">
        <f t="shared" si="0"/>
        <v>32.75</v>
      </c>
      <c r="J39" s="16">
        <v>86.2</v>
      </c>
      <c r="K39" s="16">
        <f t="shared" si="3"/>
        <v>43.1</v>
      </c>
      <c r="L39" s="11">
        <f t="shared" si="4"/>
        <v>75.85</v>
      </c>
      <c r="M39" s="31">
        <v>1</v>
      </c>
      <c r="N39" s="8" t="s">
        <v>22</v>
      </c>
    </row>
    <row r="40" ht="27" customHeight="1" spans="1:14">
      <c r="A40" s="8" t="s">
        <v>133</v>
      </c>
      <c r="B40" s="8" t="s">
        <v>134</v>
      </c>
      <c r="C40" s="9" t="str">
        <f>RIGHT([1]Sheet1!C39,4)</f>
        <v>838X</v>
      </c>
      <c r="D40" s="8" t="s">
        <v>18</v>
      </c>
      <c r="E40" s="10" t="s">
        <v>130</v>
      </c>
      <c r="F40" s="8" t="s">
        <v>131</v>
      </c>
      <c r="G40" s="8" t="s">
        <v>132</v>
      </c>
      <c r="H40" s="16">
        <v>65.5</v>
      </c>
      <c r="I40" s="11">
        <f t="shared" si="0"/>
        <v>32.75</v>
      </c>
      <c r="J40" s="16">
        <v>82.8</v>
      </c>
      <c r="K40" s="16">
        <f t="shared" si="3"/>
        <v>41.4</v>
      </c>
      <c r="L40" s="11">
        <f t="shared" si="4"/>
        <v>74.15</v>
      </c>
      <c r="M40" s="31">
        <v>2</v>
      </c>
      <c r="N40" s="8"/>
    </row>
    <row r="41" ht="27" customHeight="1" spans="1:14">
      <c r="A41" s="8" t="s">
        <v>135</v>
      </c>
      <c r="B41" s="8" t="s">
        <v>136</v>
      </c>
      <c r="C41" s="9" t="str">
        <f>RIGHT([1]Sheet1!C42,4)</f>
        <v>7524</v>
      </c>
      <c r="D41" s="8" t="s">
        <v>18</v>
      </c>
      <c r="E41" s="21" t="s">
        <v>137</v>
      </c>
      <c r="F41" s="8" t="s">
        <v>138</v>
      </c>
      <c r="G41" s="8" t="s">
        <v>139</v>
      </c>
      <c r="H41" s="16">
        <v>59.9</v>
      </c>
      <c r="I41" s="11">
        <f t="shared" si="0"/>
        <v>29.95</v>
      </c>
      <c r="J41" s="16">
        <v>87.8</v>
      </c>
      <c r="K41" s="16">
        <f t="shared" si="3"/>
        <v>43.9</v>
      </c>
      <c r="L41" s="11">
        <f t="shared" si="4"/>
        <v>73.85</v>
      </c>
      <c r="M41" s="31">
        <v>1</v>
      </c>
      <c r="N41" s="8" t="s">
        <v>22</v>
      </c>
    </row>
    <row r="42" ht="27" customHeight="1" spans="1:14">
      <c r="A42" s="8" t="s">
        <v>140</v>
      </c>
      <c r="B42" s="8" t="s">
        <v>141</v>
      </c>
      <c r="C42" s="9" t="str">
        <f>RIGHT([1]Sheet1!C41,4)</f>
        <v>3982</v>
      </c>
      <c r="D42" s="8" t="s">
        <v>18</v>
      </c>
      <c r="E42" s="22"/>
      <c r="F42" s="8" t="s">
        <v>138</v>
      </c>
      <c r="G42" s="8" t="s">
        <v>139</v>
      </c>
      <c r="H42" s="16">
        <v>61</v>
      </c>
      <c r="I42" s="11">
        <f t="shared" si="0"/>
        <v>30.5</v>
      </c>
      <c r="J42" s="16">
        <v>83.6</v>
      </c>
      <c r="K42" s="16">
        <f t="shared" si="3"/>
        <v>41.8</v>
      </c>
      <c r="L42" s="11">
        <f t="shared" si="4"/>
        <v>72.3</v>
      </c>
      <c r="M42" s="31">
        <v>2</v>
      </c>
      <c r="N42" s="8" t="s">
        <v>22</v>
      </c>
    </row>
    <row r="43" ht="27" customHeight="1" spans="1:14">
      <c r="A43" s="8" t="s">
        <v>142</v>
      </c>
      <c r="B43" s="8" t="s">
        <v>143</v>
      </c>
      <c r="C43" s="9" t="str">
        <f>RIGHT([1]Sheet1!C43,4)</f>
        <v>1132</v>
      </c>
      <c r="D43" s="8" t="s">
        <v>27</v>
      </c>
      <c r="E43" s="22"/>
      <c r="F43" s="8" t="s">
        <v>138</v>
      </c>
      <c r="G43" s="8" t="s">
        <v>139</v>
      </c>
      <c r="H43" s="16">
        <v>55.7</v>
      </c>
      <c r="I43" s="11">
        <f t="shared" si="0"/>
        <v>27.85</v>
      </c>
      <c r="J43" s="16">
        <v>84</v>
      </c>
      <c r="K43" s="16">
        <f t="shared" si="3"/>
        <v>42</v>
      </c>
      <c r="L43" s="11">
        <f t="shared" si="4"/>
        <v>69.85</v>
      </c>
      <c r="M43" s="31">
        <v>3</v>
      </c>
      <c r="N43" s="8" t="s">
        <v>22</v>
      </c>
    </row>
    <row r="44" ht="27" customHeight="1" spans="1:14">
      <c r="A44" s="8" t="s">
        <v>144</v>
      </c>
      <c r="B44" s="8" t="s">
        <v>145</v>
      </c>
      <c r="C44" s="9" t="str">
        <f>RIGHT([1]Sheet1!C44,4)</f>
        <v>7251</v>
      </c>
      <c r="D44" s="8" t="s">
        <v>27</v>
      </c>
      <c r="E44" s="22"/>
      <c r="F44" s="8" t="s">
        <v>138</v>
      </c>
      <c r="G44" s="8" t="s">
        <v>139</v>
      </c>
      <c r="H44" s="16">
        <v>53.9</v>
      </c>
      <c r="I44" s="11">
        <f t="shared" si="0"/>
        <v>26.95</v>
      </c>
      <c r="J44" s="16">
        <v>84</v>
      </c>
      <c r="K44" s="16">
        <f t="shared" si="3"/>
        <v>42</v>
      </c>
      <c r="L44" s="11">
        <f t="shared" si="4"/>
        <v>68.95</v>
      </c>
      <c r="M44" s="31">
        <v>4</v>
      </c>
      <c r="N44" s="8"/>
    </row>
    <row r="45" s="1" customFormat="1" ht="27" customHeight="1" spans="1:14">
      <c r="A45" s="17" t="s">
        <v>146</v>
      </c>
      <c r="B45" s="18" t="s">
        <v>147</v>
      </c>
      <c r="C45" s="17" t="s">
        <v>148</v>
      </c>
      <c r="D45" s="18" t="s">
        <v>18</v>
      </c>
      <c r="E45" s="22"/>
      <c r="F45" s="18" t="s">
        <v>138</v>
      </c>
      <c r="G45" s="17" t="s">
        <v>139</v>
      </c>
      <c r="H45" s="16">
        <v>51.2</v>
      </c>
      <c r="I45" s="11">
        <f t="shared" si="0"/>
        <v>25.6</v>
      </c>
      <c r="J45" s="16">
        <v>80.6</v>
      </c>
      <c r="K45" s="16">
        <f t="shared" si="3"/>
        <v>40.3</v>
      </c>
      <c r="L45" s="11">
        <f t="shared" si="4"/>
        <v>65.9</v>
      </c>
      <c r="M45" s="31">
        <v>5</v>
      </c>
      <c r="N45" s="8"/>
    </row>
    <row r="46" s="1" customFormat="1" ht="27" customHeight="1" spans="1:14">
      <c r="A46" s="17" t="s">
        <v>149</v>
      </c>
      <c r="B46" s="18" t="s">
        <v>150</v>
      </c>
      <c r="C46" s="18">
        <v>7037</v>
      </c>
      <c r="D46" s="18" t="s">
        <v>27</v>
      </c>
      <c r="E46" s="14"/>
      <c r="F46" s="18" t="s">
        <v>138</v>
      </c>
      <c r="G46" s="17" t="s">
        <v>139</v>
      </c>
      <c r="H46" s="16">
        <v>39.5</v>
      </c>
      <c r="I46" s="11">
        <f t="shared" si="0"/>
        <v>19.75</v>
      </c>
      <c r="J46" s="16">
        <v>82.8</v>
      </c>
      <c r="K46" s="16">
        <f t="shared" ref="K46:K64" si="5">J46*0.5</f>
        <v>41.4</v>
      </c>
      <c r="L46" s="11">
        <f t="shared" si="4"/>
        <v>61.15</v>
      </c>
      <c r="M46" s="31">
        <v>6</v>
      </c>
      <c r="N46" s="8"/>
    </row>
    <row r="47" ht="27" customHeight="1" spans="1:14">
      <c r="A47" s="8" t="s">
        <v>151</v>
      </c>
      <c r="B47" s="8" t="s">
        <v>152</v>
      </c>
      <c r="C47" s="9" t="str">
        <f>RIGHT([1]Sheet1!C47,4)</f>
        <v>5534</v>
      </c>
      <c r="D47" s="8" t="s">
        <v>27</v>
      </c>
      <c r="E47" s="10" t="s">
        <v>153</v>
      </c>
      <c r="F47" s="8" t="s">
        <v>154</v>
      </c>
      <c r="G47" s="8" t="s">
        <v>155</v>
      </c>
      <c r="H47" s="16">
        <v>79.4</v>
      </c>
      <c r="I47" s="11">
        <f t="shared" si="0"/>
        <v>39.7</v>
      </c>
      <c r="J47" s="16">
        <v>86.6</v>
      </c>
      <c r="K47" s="16">
        <f t="shared" si="5"/>
        <v>43.3</v>
      </c>
      <c r="L47" s="11">
        <f t="shared" si="4"/>
        <v>83</v>
      </c>
      <c r="M47" s="31">
        <v>1</v>
      </c>
      <c r="N47" s="8" t="s">
        <v>22</v>
      </c>
    </row>
    <row r="48" ht="27" customHeight="1" spans="1:14">
      <c r="A48" s="8" t="s">
        <v>156</v>
      </c>
      <c r="B48" s="8" t="s">
        <v>157</v>
      </c>
      <c r="C48" s="9" t="str">
        <f>RIGHT([1]Sheet1!C48,4)</f>
        <v>7696</v>
      </c>
      <c r="D48" s="8" t="s">
        <v>27</v>
      </c>
      <c r="E48" s="10" t="s">
        <v>153</v>
      </c>
      <c r="F48" s="8" t="s">
        <v>154</v>
      </c>
      <c r="G48" s="8" t="s">
        <v>155</v>
      </c>
      <c r="H48" s="16">
        <v>75.8</v>
      </c>
      <c r="I48" s="11">
        <f t="shared" si="0"/>
        <v>37.9</v>
      </c>
      <c r="J48" s="16">
        <v>82.2</v>
      </c>
      <c r="K48" s="16">
        <f t="shared" si="5"/>
        <v>41.1</v>
      </c>
      <c r="L48" s="11">
        <f t="shared" si="4"/>
        <v>79</v>
      </c>
      <c r="M48" s="31">
        <v>2</v>
      </c>
      <c r="N48" s="8"/>
    </row>
    <row r="49" ht="27" customHeight="1" spans="1:14">
      <c r="A49" s="8" t="s">
        <v>158</v>
      </c>
      <c r="B49" s="8" t="s">
        <v>159</v>
      </c>
      <c r="C49" s="9" t="str">
        <f>RIGHT([1]Sheet1!C49,4)</f>
        <v>0039</v>
      </c>
      <c r="D49" s="8" t="s">
        <v>27</v>
      </c>
      <c r="E49" s="10" t="s">
        <v>160</v>
      </c>
      <c r="F49" s="8" t="s">
        <v>161</v>
      </c>
      <c r="G49" s="8" t="s">
        <v>162</v>
      </c>
      <c r="H49" s="16">
        <v>74.8</v>
      </c>
      <c r="I49" s="11">
        <f t="shared" si="0"/>
        <v>37.4</v>
      </c>
      <c r="J49" s="16">
        <v>86.6</v>
      </c>
      <c r="K49" s="16">
        <f t="shared" si="5"/>
        <v>43.3</v>
      </c>
      <c r="L49" s="11">
        <f t="shared" si="4"/>
        <v>80.7</v>
      </c>
      <c r="M49" s="31">
        <v>1</v>
      </c>
      <c r="N49" s="8" t="s">
        <v>22</v>
      </c>
    </row>
    <row r="50" ht="27" customHeight="1" spans="1:14">
      <c r="A50" s="8" t="s">
        <v>163</v>
      </c>
      <c r="B50" s="8" t="s">
        <v>164</v>
      </c>
      <c r="C50" s="9" t="str">
        <f>RIGHT([1]Sheet1!C50,4)</f>
        <v>6049</v>
      </c>
      <c r="D50" s="8" t="s">
        <v>18</v>
      </c>
      <c r="E50" s="10" t="s">
        <v>160</v>
      </c>
      <c r="F50" s="8" t="s">
        <v>161</v>
      </c>
      <c r="G50" s="8" t="s">
        <v>162</v>
      </c>
      <c r="H50" s="16">
        <v>74.2</v>
      </c>
      <c r="I50" s="11">
        <f t="shared" si="0"/>
        <v>37.1</v>
      </c>
      <c r="J50" s="16">
        <v>83.4</v>
      </c>
      <c r="K50" s="16">
        <f t="shared" si="5"/>
        <v>41.7</v>
      </c>
      <c r="L50" s="11">
        <f t="shared" si="4"/>
        <v>78.8</v>
      </c>
      <c r="M50" s="31">
        <v>2</v>
      </c>
      <c r="N50" s="8"/>
    </row>
    <row r="51" ht="27" customHeight="1" spans="1:14">
      <c r="A51" s="8" t="s">
        <v>165</v>
      </c>
      <c r="B51" s="8" t="s">
        <v>166</v>
      </c>
      <c r="C51" s="9" t="str">
        <f>RIGHT([1]Sheet1!C51,4)</f>
        <v>6251</v>
      </c>
      <c r="D51" s="8" t="s">
        <v>27</v>
      </c>
      <c r="E51" s="10" t="s">
        <v>167</v>
      </c>
      <c r="F51" s="8" t="s">
        <v>168</v>
      </c>
      <c r="G51" s="8" t="s">
        <v>169</v>
      </c>
      <c r="H51" s="16">
        <v>80.6</v>
      </c>
      <c r="I51" s="11">
        <f t="shared" si="0"/>
        <v>40.3</v>
      </c>
      <c r="J51" s="16">
        <v>85.4</v>
      </c>
      <c r="K51" s="16">
        <f t="shared" si="5"/>
        <v>42.7</v>
      </c>
      <c r="L51" s="11">
        <f t="shared" si="4"/>
        <v>83</v>
      </c>
      <c r="M51" s="31">
        <f>RANK(H51,$H$51:$H$52,0)</f>
        <v>1</v>
      </c>
      <c r="N51" s="8" t="s">
        <v>22</v>
      </c>
    </row>
    <row r="52" s="1" customFormat="1" ht="27" customHeight="1" spans="1:14">
      <c r="A52" s="17" t="s">
        <v>170</v>
      </c>
      <c r="B52" s="18" t="s">
        <v>171</v>
      </c>
      <c r="C52" s="18">
        <v>4711</v>
      </c>
      <c r="D52" s="18" t="s">
        <v>27</v>
      </c>
      <c r="E52" s="19" t="s">
        <v>167</v>
      </c>
      <c r="F52" s="18" t="s">
        <v>168</v>
      </c>
      <c r="G52" s="17" t="s">
        <v>169</v>
      </c>
      <c r="H52" s="16">
        <v>79.1</v>
      </c>
      <c r="I52" s="11">
        <f t="shared" si="0"/>
        <v>39.55</v>
      </c>
      <c r="J52" s="16">
        <v>85.2</v>
      </c>
      <c r="K52" s="16">
        <f t="shared" si="5"/>
        <v>42.6</v>
      </c>
      <c r="L52" s="11">
        <f t="shared" si="4"/>
        <v>82.15</v>
      </c>
      <c r="M52" s="32">
        <v>2</v>
      </c>
      <c r="N52" s="8"/>
    </row>
    <row r="53" ht="27" customHeight="1" spans="1:14">
      <c r="A53" s="8" t="s">
        <v>172</v>
      </c>
      <c r="B53" s="8" t="s">
        <v>173</v>
      </c>
      <c r="C53" s="9" t="str">
        <f>RIGHT([1]Sheet1!C53,4)</f>
        <v>4012</v>
      </c>
      <c r="D53" s="8" t="s">
        <v>27</v>
      </c>
      <c r="E53" s="10" t="s">
        <v>174</v>
      </c>
      <c r="F53" s="8" t="s">
        <v>175</v>
      </c>
      <c r="G53" s="8" t="s">
        <v>176</v>
      </c>
      <c r="H53" s="16">
        <v>75.4</v>
      </c>
      <c r="I53" s="11">
        <f t="shared" si="0"/>
        <v>37.7</v>
      </c>
      <c r="J53" s="16">
        <v>85</v>
      </c>
      <c r="K53" s="16">
        <f t="shared" si="5"/>
        <v>42.5</v>
      </c>
      <c r="L53" s="11">
        <f t="shared" si="4"/>
        <v>80.2</v>
      </c>
      <c r="M53" s="31">
        <v>1</v>
      </c>
      <c r="N53" s="8" t="s">
        <v>22</v>
      </c>
    </row>
    <row r="54" ht="27" customHeight="1" spans="1:14">
      <c r="A54" s="8" t="s">
        <v>177</v>
      </c>
      <c r="B54" s="8" t="s">
        <v>178</v>
      </c>
      <c r="C54" s="9" t="str">
        <f>RIGHT([1]Sheet1!C54,4)</f>
        <v>6796</v>
      </c>
      <c r="D54" s="8" t="s">
        <v>27</v>
      </c>
      <c r="E54" s="10" t="s">
        <v>174</v>
      </c>
      <c r="F54" s="8" t="s">
        <v>175</v>
      </c>
      <c r="G54" s="8" t="s">
        <v>176</v>
      </c>
      <c r="H54" s="16">
        <v>73.7</v>
      </c>
      <c r="I54" s="11">
        <f t="shared" si="0"/>
        <v>36.85</v>
      </c>
      <c r="J54" s="16">
        <v>83.8</v>
      </c>
      <c r="K54" s="16">
        <f t="shared" si="5"/>
        <v>41.9</v>
      </c>
      <c r="L54" s="11">
        <f t="shared" si="4"/>
        <v>78.75</v>
      </c>
      <c r="M54" s="31">
        <v>2</v>
      </c>
      <c r="N54" s="8"/>
    </row>
    <row r="55" ht="27" customHeight="1" spans="1:14">
      <c r="A55" s="8" t="s">
        <v>179</v>
      </c>
      <c r="B55" s="8" t="s">
        <v>180</v>
      </c>
      <c r="C55" s="9" t="str">
        <f>RIGHT([1]Sheet1!C55,4)</f>
        <v>0176</v>
      </c>
      <c r="D55" s="8" t="s">
        <v>27</v>
      </c>
      <c r="E55" s="10" t="s">
        <v>181</v>
      </c>
      <c r="F55" s="8" t="s">
        <v>182</v>
      </c>
      <c r="G55" s="8" t="s">
        <v>183</v>
      </c>
      <c r="H55" s="16">
        <v>75.1</v>
      </c>
      <c r="I55" s="11">
        <f t="shared" si="0"/>
        <v>37.55</v>
      </c>
      <c r="J55" s="16">
        <v>81</v>
      </c>
      <c r="K55" s="16">
        <f t="shared" si="5"/>
        <v>40.5</v>
      </c>
      <c r="L55" s="11">
        <f t="shared" si="4"/>
        <v>78.05</v>
      </c>
      <c r="M55" s="31">
        <v>1</v>
      </c>
      <c r="N55" s="8" t="s">
        <v>22</v>
      </c>
    </row>
    <row r="56" ht="27" customHeight="1" spans="1:14">
      <c r="A56" s="8" t="s">
        <v>184</v>
      </c>
      <c r="B56" s="8" t="s">
        <v>185</v>
      </c>
      <c r="C56" s="9" t="str">
        <f>RIGHT([1]Sheet1!C56,4)</f>
        <v>0210</v>
      </c>
      <c r="D56" s="8" t="s">
        <v>27</v>
      </c>
      <c r="E56" s="10" t="s">
        <v>181</v>
      </c>
      <c r="F56" s="8" t="s">
        <v>182</v>
      </c>
      <c r="G56" s="8" t="s">
        <v>183</v>
      </c>
      <c r="H56" s="16">
        <v>68.9</v>
      </c>
      <c r="I56" s="11">
        <f t="shared" si="0"/>
        <v>34.45</v>
      </c>
      <c r="J56" s="16">
        <v>81.8</v>
      </c>
      <c r="K56" s="16">
        <f t="shared" si="5"/>
        <v>40.9</v>
      </c>
      <c r="L56" s="11">
        <f t="shared" si="4"/>
        <v>75.35</v>
      </c>
      <c r="M56" s="31">
        <v>2</v>
      </c>
      <c r="N56" s="8"/>
    </row>
    <row r="57" ht="27" customHeight="1" spans="1:14">
      <c r="A57" s="8" t="s">
        <v>186</v>
      </c>
      <c r="B57" s="8" t="s">
        <v>187</v>
      </c>
      <c r="C57" s="9" t="str">
        <f>RIGHT([1]Sheet1!C57,4)</f>
        <v>6625</v>
      </c>
      <c r="D57" s="8" t="s">
        <v>18</v>
      </c>
      <c r="E57" s="23" t="s">
        <v>188</v>
      </c>
      <c r="F57" s="8" t="s">
        <v>189</v>
      </c>
      <c r="G57" s="8" t="s">
        <v>190</v>
      </c>
      <c r="H57" s="16">
        <v>78</v>
      </c>
      <c r="I57" s="11">
        <f t="shared" si="0"/>
        <v>39</v>
      </c>
      <c r="J57" s="16">
        <v>83.4</v>
      </c>
      <c r="K57" s="16">
        <f t="shared" si="5"/>
        <v>41.7</v>
      </c>
      <c r="L57" s="11">
        <f t="shared" si="4"/>
        <v>80.7</v>
      </c>
      <c r="M57" s="31">
        <v>1</v>
      </c>
      <c r="N57" s="8" t="s">
        <v>22</v>
      </c>
    </row>
    <row r="58" ht="27" customHeight="1" spans="1:14">
      <c r="A58" s="8" t="s">
        <v>191</v>
      </c>
      <c r="B58" s="8" t="s">
        <v>192</v>
      </c>
      <c r="C58" s="9" t="str">
        <f>RIGHT([1]Sheet1!C58,4)</f>
        <v>5917</v>
      </c>
      <c r="D58" s="8" t="s">
        <v>27</v>
      </c>
      <c r="E58" s="24"/>
      <c r="F58" s="8" t="s">
        <v>189</v>
      </c>
      <c r="G58" s="8" t="s">
        <v>190</v>
      </c>
      <c r="H58" s="16">
        <v>68.6</v>
      </c>
      <c r="I58" s="11">
        <f t="shared" si="0"/>
        <v>34.3</v>
      </c>
      <c r="J58" s="16">
        <v>85.2</v>
      </c>
      <c r="K58" s="16">
        <f t="shared" si="5"/>
        <v>42.6</v>
      </c>
      <c r="L58" s="11">
        <f t="shared" si="4"/>
        <v>76.9</v>
      </c>
      <c r="M58" s="31">
        <v>2</v>
      </c>
      <c r="N58" s="8" t="s">
        <v>22</v>
      </c>
    </row>
    <row r="59" ht="27" customHeight="1" spans="1:14">
      <c r="A59" s="8" t="s">
        <v>193</v>
      </c>
      <c r="B59" s="8" t="s">
        <v>194</v>
      </c>
      <c r="C59" s="9" t="str">
        <f>RIGHT([1]Sheet1!C60,4)</f>
        <v>5859</v>
      </c>
      <c r="D59" s="8" t="s">
        <v>27</v>
      </c>
      <c r="E59" s="24"/>
      <c r="F59" s="8" t="s">
        <v>189</v>
      </c>
      <c r="G59" s="8" t="s">
        <v>190</v>
      </c>
      <c r="H59" s="16">
        <v>63.5</v>
      </c>
      <c r="I59" s="11">
        <f t="shared" si="0"/>
        <v>31.75</v>
      </c>
      <c r="J59" s="16">
        <v>85.8</v>
      </c>
      <c r="K59" s="16">
        <f t="shared" si="5"/>
        <v>42.9</v>
      </c>
      <c r="L59" s="11">
        <f t="shared" si="4"/>
        <v>74.65</v>
      </c>
      <c r="M59" s="31">
        <v>3</v>
      </c>
      <c r="N59" s="8"/>
    </row>
    <row r="60" ht="27" customHeight="1" spans="1:14">
      <c r="A60" s="8" t="s">
        <v>195</v>
      </c>
      <c r="B60" s="8" t="s">
        <v>196</v>
      </c>
      <c r="C60" s="9" t="str">
        <f>RIGHT([1]Sheet1!C59,4)</f>
        <v>4251</v>
      </c>
      <c r="D60" s="8" t="s">
        <v>27</v>
      </c>
      <c r="E60" s="25"/>
      <c r="F60" s="8" t="s">
        <v>189</v>
      </c>
      <c r="G60" s="8" t="s">
        <v>190</v>
      </c>
      <c r="H60" s="16">
        <v>63.6</v>
      </c>
      <c r="I60" s="11">
        <f t="shared" si="0"/>
        <v>31.8</v>
      </c>
      <c r="J60" s="16">
        <v>80.4</v>
      </c>
      <c r="K60" s="16">
        <f t="shared" si="5"/>
        <v>40.2</v>
      </c>
      <c r="L60" s="11">
        <f t="shared" si="4"/>
        <v>72</v>
      </c>
      <c r="M60" s="31">
        <v>4</v>
      </c>
      <c r="N60" s="8"/>
    </row>
    <row r="61" ht="27" customHeight="1" spans="1:14">
      <c r="A61" s="8" t="s">
        <v>197</v>
      </c>
      <c r="B61" s="8" t="s">
        <v>198</v>
      </c>
      <c r="C61" s="9" t="str">
        <f>RIGHT([1]Sheet1!C63,4)</f>
        <v>2084</v>
      </c>
      <c r="D61" s="8" t="s">
        <v>18</v>
      </c>
      <c r="E61" s="23" t="s">
        <v>199</v>
      </c>
      <c r="F61" s="8" t="s">
        <v>189</v>
      </c>
      <c r="G61" s="8" t="s">
        <v>200</v>
      </c>
      <c r="H61" s="16">
        <v>70.4</v>
      </c>
      <c r="I61" s="11">
        <f t="shared" si="0"/>
        <v>35.2</v>
      </c>
      <c r="J61" s="16">
        <v>86.2</v>
      </c>
      <c r="K61" s="16">
        <f t="shared" si="5"/>
        <v>43.1</v>
      </c>
      <c r="L61" s="11">
        <f t="shared" si="4"/>
        <v>78.3</v>
      </c>
      <c r="M61" s="31">
        <v>1</v>
      </c>
      <c r="N61" s="8" t="s">
        <v>22</v>
      </c>
    </row>
    <row r="62" ht="27" customHeight="1" spans="1:14">
      <c r="A62" s="8" t="s">
        <v>201</v>
      </c>
      <c r="B62" s="8" t="s">
        <v>202</v>
      </c>
      <c r="C62" s="9" t="str">
        <f>RIGHT([1]Sheet1!C61,4)</f>
        <v>6907</v>
      </c>
      <c r="D62" s="8" t="s">
        <v>18</v>
      </c>
      <c r="E62" s="24"/>
      <c r="F62" s="8" t="s">
        <v>189</v>
      </c>
      <c r="G62" s="8" t="s">
        <v>200</v>
      </c>
      <c r="H62" s="16">
        <v>72</v>
      </c>
      <c r="I62" s="11">
        <f t="shared" si="0"/>
        <v>36</v>
      </c>
      <c r="J62" s="16">
        <v>84.4</v>
      </c>
      <c r="K62" s="16">
        <f t="shared" si="5"/>
        <v>42.2</v>
      </c>
      <c r="L62" s="11">
        <f t="shared" si="4"/>
        <v>78.2</v>
      </c>
      <c r="M62" s="31">
        <v>2</v>
      </c>
      <c r="N62" s="8" t="s">
        <v>22</v>
      </c>
    </row>
    <row r="63" ht="27" customHeight="1" spans="1:14">
      <c r="A63" s="8" t="s">
        <v>203</v>
      </c>
      <c r="B63" s="8" t="s">
        <v>204</v>
      </c>
      <c r="C63" s="9" t="str">
        <f>RIGHT([1]Sheet1!C64,4)</f>
        <v>1177</v>
      </c>
      <c r="D63" s="8" t="s">
        <v>27</v>
      </c>
      <c r="E63" s="24"/>
      <c r="F63" s="8" t="s">
        <v>189</v>
      </c>
      <c r="G63" s="8" t="s">
        <v>200</v>
      </c>
      <c r="H63" s="16">
        <v>67.8</v>
      </c>
      <c r="I63" s="11">
        <f t="shared" si="0"/>
        <v>33.9</v>
      </c>
      <c r="J63" s="16">
        <v>83.6</v>
      </c>
      <c r="K63" s="16">
        <f t="shared" si="5"/>
        <v>41.8</v>
      </c>
      <c r="L63" s="11">
        <f t="shared" si="4"/>
        <v>75.7</v>
      </c>
      <c r="M63" s="31">
        <v>3</v>
      </c>
      <c r="N63" s="8"/>
    </row>
    <row r="64" ht="27" customHeight="1" spans="1:14">
      <c r="A64" s="8" t="s">
        <v>205</v>
      </c>
      <c r="B64" s="8" t="s">
        <v>206</v>
      </c>
      <c r="C64" s="9" t="str">
        <f>RIGHT([1]Sheet1!C62,4)</f>
        <v>6856</v>
      </c>
      <c r="D64" s="8" t="s">
        <v>27</v>
      </c>
      <c r="E64" s="25"/>
      <c r="F64" s="8" t="s">
        <v>189</v>
      </c>
      <c r="G64" s="8" t="s">
        <v>200</v>
      </c>
      <c r="H64" s="16">
        <v>71.4</v>
      </c>
      <c r="I64" s="11">
        <f t="shared" si="0"/>
        <v>35.7</v>
      </c>
      <c r="J64" s="16" t="s">
        <v>40</v>
      </c>
      <c r="K64" s="16"/>
      <c r="L64" s="11"/>
      <c r="M64" s="31"/>
      <c r="N64" s="8"/>
    </row>
  </sheetData>
  <sortState ref="A4:N64">
    <sortCondition ref="G4:G64"/>
    <sortCondition ref="L4:L64" descending="1"/>
  </sortState>
  <mergeCells count="16">
    <mergeCell ref="A1:N1"/>
    <mergeCell ref="H2:I2"/>
    <mergeCell ref="J2:K2"/>
    <mergeCell ref="A2:A3"/>
    <mergeCell ref="B2:B3"/>
    <mergeCell ref="C2:C3"/>
    <mergeCell ref="D2:D3"/>
    <mergeCell ref="E2:E3"/>
    <mergeCell ref="E41:E46"/>
    <mergeCell ref="E57:E60"/>
    <mergeCell ref="E61:E64"/>
    <mergeCell ref="F2:F3"/>
    <mergeCell ref="G2:G3"/>
    <mergeCell ref="L2:L3"/>
    <mergeCell ref="M2:M3"/>
    <mergeCell ref="N2:N3"/>
  </mergeCells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2021-10-29T01:35:00Z</dcterms:created>
  <dcterms:modified xsi:type="dcterms:W3CDTF">2021-11-01T01:54:32Z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BB4B7DDE43604E6D88275148D2B9CDA7</vt:lpwstr>
  </property>
</Properties>
</file>