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B1111-B1116" sheetId="2" r:id="rId1"/>
    <sheet name="B1117-B1118" sheetId="1" r:id="rId2"/>
    <sheet name="B1119-B1125" sheetId="4" r:id="rId3"/>
    <sheet name="B1126-B1128" sheetId="5" r:id="rId4"/>
    <sheet name="B1129" sheetId="6" r:id="rId5"/>
    <sheet name="B1130" sheetId="3" r:id="rId6"/>
  </sheets>
  <externalReferences>
    <externalReference r:id="rId7"/>
  </externalReferences>
  <definedNames>
    <definedName name="_xlnm._FilterDatabase" localSheetId="1" hidden="1">'B1117-B1118'!$A$3:$J$9</definedName>
    <definedName name="_xlnm._FilterDatabase" localSheetId="0" hidden="1">'B1111-B1116'!$A$3:$J$39</definedName>
    <definedName name="_xlnm._FilterDatabase" localSheetId="5" hidden="1">'B1130'!$A$3:$J$5</definedName>
    <definedName name="_xlnm.Print_Area" localSheetId="5">'B1130'!$1:$5</definedName>
    <definedName name="_xlnm._FilterDatabase" localSheetId="2" hidden="1">'B1119-B1125'!$A$3:$J$25</definedName>
    <definedName name="_xlnm._FilterDatabase" localSheetId="3" hidden="1">'B1126-B1128'!$A$3:$J$37</definedName>
    <definedName name="_xlnm._FilterDatabase" localSheetId="4" hidden="1">'B1129'!$A$3:$J$6</definedName>
  </definedNames>
  <calcPr calcId="144525"/>
</workbook>
</file>

<file path=xl/sharedStrings.xml><?xml version="1.0" encoding="utf-8"?>
<sst xmlns="http://schemas.openxmlformats.org/spreadsheetml/2006/main" count="444" uniqueCount="133">
  <si>
    <t>附件2</t>
  </si>
  <si>
    <t>自治区市场监管局所属事业单位2022年面向社会公开招聘工作人员总成绩及入围体检人员名单</t>
  </si>
  <si>
    <t>姓名</t>
  </si>
  <si>
    <t>报考单位</t>
  </si>
  <si>
    <t>性别</t>
  </si>
  <si>
    <t>民族</t>
  </si>
  <si>
    <t>职位代码</t>
  </si>
  <si>
    <t>笔试成绩</t>
  </si>
  <si>
    <t>面试成绩</t>
  </si>
  <si>
    <t>综合成绩</t>
  </si>
  <si>
    <t>是否进入体检</t>
  </si>
  <si>
    <t>备注</t>
  </si>
  <si>
    <t>迪丽达尔·迪力夏提</t>
  </si>
  <si>
    <t>自治区纤维质量监测中心</t>
  </si>
  <si>
    <t>女</t>
  </si>
  <si>
    <t>维吾尔族</t>
  </si>
  <si>
    <t>B1111</t>
  </si>
  <si>
    <t>是</t>
  </si>
  <si>
    <t>米尔孜艾力·阿不来提</t>
  </si>
  <si>
    <t>男</t>
  </si>
  <si>
    <t>90.89</t>
  </si>
  <si>
    <t>否</t>
  </si>
  <si>
    <t>孔繁昕</t>
  </si>
  <si>
    <t>藏族</t>
  </si>
  <si>
    <t>91.30</t>
  </si>
  <si>
    <t>于米提江·多力坤</t>
  </si>
  <si>
    <t>B1112</t>
  </si>
  <si>
    <t>98.41</t>
  </si>
  <si>
    <t>穆亭宇</t>
  </si>
  <si>
    <t>汉族</t>
  </si>
  <si>
    <t>92.14</t>
  </si>
  <si>
    <t>王丹</t>
  </si>
  <si>
    <t>回族</t>
  </si>
  <si>
    <t>91.11</t>
  </si>
  <si>
    <t>凯赛尔·艾尼瓦</t>
  </si>
  <si>
    <t>B1113</t>
  </si>
  <si>
    <t>89.89</t>
  </si>
  <si>
    <t>沈梦涛</t>
  </si>
  <si>
    <t>87.16</t>
  </si>
  <si>
    <t>呼迪来提·斯哈克</t>
  </si>
  <si>
    <t>哈萨克族</t>
  </si>
  <si>
    <t>赵思涵</t>
  </si>
  <si>
    <t>B1114</t>
  </si>
  <si>
    <t>81.15</t>
  </si>
  <si>
    <t>艾孜买提·依明江</t>
  </si>
  <si>
    <t>85.88</t>
  </si>
  <si>
    <t>贾圆圆</t>
  </si>
  <si>
    <t>放弃面试</t>
  </si>
  <si>
    <t>郑海堃</t>
  </si>
  <si>
    <t>B1115</t>
  </si>
  <si>
    <t>84.08</t>
  </si>
  <si>
    <t>时鑫</t>
  </si>
  <si>
    <t>递补</t>
  </si>
  <si>
    <t>杨佳辰</t>
  </si>
  <si>
    <t>83.98</t>
  </si>
  <si>
    <t>鲍云龙</t>
  </si>
  <si>
    <t>83.60</t>
  </si>
  <si>
    <t>米热·胡纳皮亚</t>
  </si>
  <si>
    <t>B1116</t>
  </si>
  <si>
    <t>89.17</t>
  </si>
  <si>
    <t>刘立俊</t>
  </si>
  <si>
    <t>89.61</t>
  </si>
  <si>
    <t>李佳霜</t>
  </si>
  <si>
    <t>蒙古族</t>
  </si>
  <si>
    <t>86.73</t>
  </si>
  <si>
    <t>职位
代码</t>
  </si>
  <si>
    <t>祖力毕卡尔·阿不力米提</t>
  </si>
  <si>
    <t>自治区市场监督审核评价中心</t>
  </si>
  <si>
    <t>B1117</t>
  </si>
  <si>
    <t>热依沙·艾尼</t>
  </si>
  <si>
    <t>腾格斯</t>
  </si>
  <si>
    <t>蒋天卓</t>
  </si>
  <si>
    <t>B1118</t>
  </si>
  <si>
    <t>库斯勒</t>
  </si>
  <si>
    <t>屈佳成</t>
  </si>
  <si>
    <t>伊丽姆努尔·伊力江</t>
  </si>
  <si>
    <t>自治区产品质量监督检验研究院</t>
  </si>
  <si>
    <t>B1119</t>
  </si>
  <si>
    <t>加德拉·金恩斯</t>
  </si>
  <si>
    <t>王舒仪</t>
  </si>
  <si>
    <t>郭含尹</t>
  </si>
  <si>
    <t>B1120</t>
  </si>
  <si>
    <t>德丽达·木拉提别克</t>
  </si>
  <si>
    <t>杨立帆</t>
  </si>
  <si>
    <t>梁含笑</t>
  </si>
  <si>
    <t>李怡冰</t>
  </si>
  <si>
    <t>张小楠</t>
  </si>
  <si>
    <t>牛艳慧</t>
  </si>
  <si>
    <t>B1121</t>
  </si>
  <si>
    <t>康凤</t>
  </si>
  <si>
    <t>阿依排日·阿布拉</t>
  </si>
  <si>
    <t>胡彩霞</t>
  </si>
  <si>
    <t>B1122</t>
  </si>
  <si>
    <t>买苏吐热木·于苏普</t>
  </si>
  <si>
    <t>田瑞</t>
  </si>
  <si>
    <t>苏雨婷</t>
  </si>
  <si>
    <t>B1123</t>
  </si>
  <si>
    <t>朱林林</t>
  </si>
  <si>
    <t>梁志婷</t>
  </si>
  <si>
    <t>B1124</t>
  </si>
  <si>
    <t>李秀菊</t>
  </si>
  <si>
    <t>龚燕川</t>
  </si>
  <si>
    <t>阿克江·库尔曼巴依</t>
  </si>
  <si>
    <t>B1125</t>
  </si>
  <si>
    <t>刘师豆</t>
  </si>
  <si>
    <t>王崇伟</t>
  </si>
  <si>
    <t>自治区标准化研究院</t>
  </si>
  <si>
    <t>B1126</t>
  </si>
  <si>
    <t>唐  静</t>
  </si>
  <si>
    <t>魏  轲</t>
  </si>
  <si>
    <t>李  辰</t>
  </si>
  <si>
    <t>玛尔比亚·卡哈尔</t>
  </si>
  <si>
    <t>木尼热·亚森江</t>
  </si>
  <si>
    <t>顾玉军</t>
  </si>
  <si>
    <t>B1127</t>
  </si>
  <si>
    <t>李  悦</t>
  </si>
  <si>
    <t>李兆廷</t>
  </si>
  <si>
    <t>李风翔</t>
  </si>
  <si>
    <t>玛依拉·阿布力克木</t>
  </si>
  <si>
    <t>姜晓璐</t>
  </si>
  <si>
    <t>B1128</t>
  </si>
  <si>
    <t>彭秋菊</t>
  </si>
  <si>
    <t>张世瑾</t>
  </si>
  <si>
    <t>自治区特种设备检验研究院</t>
  </si>
  <si>
    <t>B1129</t>
  </si>
  <si>
    <t>贾麒</t>
  </si>
  <si>
    <t>阿尔达克·阿扎提</t>
  </si>
  <si>
    <t>那孜拉·吐尔逊</t>
  </si>
  <si>
    <t>自治区市场监督管理宣传信息中心                        （自治区广告监测中心）</t>
  </si>
  <si>
    <t>B1130</t>
  </si>
  <si>
    <t>75.85</t>
  </si>
  <si>
    <t>马睿颖</t>
  </si>
  <si>
    <t>68.30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</si>
</sst>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name val="方正黑体_GBK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sz val="11"/>
      <color indexed="8"/>
      <name val="方正书宋_GBK"/>
      <charset val="134"/>
    </font>
    <font>
      <sz val="11"/>
      <name val="方正书宋_GBK"/>
      <charset val="134"/>
    </font>
    <font>
      <sz val="11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u/>
      <sz val="11"/>
      <color theme="1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6" fillId="1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40" fillId="25" borderId="11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37" fillId="23" borderId="11" applyNumberFormat="false" applyAlignment="false" applyProtection="false">
      <alignment vertical="center"/>
    </xf>
    <xf numFmtId="0" fontId="43" fillId="25" borderId="13" applyNumberFormat="false" applyAlignment="false" applyProtection="false">
      <alignment vertical="center"/>
    </xf>
    <xf numFmtId="0" fontId="42" fillId="30" borderId="12" applyNumberFormat="false" applyAlignment="false" applyProtection="false">
      <alignment vertical="center"/>
    </xf>
    <xf numFmtId="0" fontId="44" fillId="0" borderId="14" applyNumberFormat="false" applyFill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26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</cellStyleXfs>
  <cellXfs count="109">
    <xf numFmtId="0" fontId="0" fillId="0" borderId="0" xfId="0"/>
    <xf numFmtId="0" fontId="1" fillId="0" borderId="0" xfId="0" applyFont="true"/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0" fontId="2" fillId="0" borderId="0" xfId="0" applyFont="true"/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46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" fillId="0" borderId="1" xfId="0" applyFont="true" applyBorder="true"/>
    <xf numFmtId="0" fontId="1" fillId="0" borderId="0" xfId="0" applyFont="true" applyFill="true"/>
    <xf numFmtId="0" fontId="1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0" fontId="13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77" fontId="7" fillId="0" borderId="5" xfId="0" applyNumberFormat="true" applyFont="true" applyFill="true" applyBorder="true" applyAlignment="true">
      <alignment horizontal="center" vertical="center"/>
    </xf>
    <xf numFmtId="177" fontId="7" fillId="0" borderId="6" xfId="0" applyNumberFormat="true" applyFont="true" applyFill="true" applyBorder="true" applyAlignment="true">
      <alignment horizontal="center" vertical="center"/>
    </xf>
    <xf numFmtId="0" fontId="20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center" vertical="center"/>
    </xf>
    <xf numFmtId="49" fontId="21" fillId="0" borderId="0" xfId="0" applyNumberFormat="true" applyFont="true" applyBorder="true" applyAlignment="true">
      <alignment horizontal="center" vertical="center"/>
    </xf>
    <xf numFmtId="177" fontId="20" fillId="0" borderId="0" xfId="0" applyNumberFormat="true" applyFont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center" vertical="center" wrapText="true"/>
    </xf>
    <xf numFmtId="0" fontId="20" fillId="0" borderId="0" xfId="0" applyFont="true" applyFill="true" applyBorder="true" applyAlignment="true">
      <alignment horizontal="center" vertical="center"/>
    </xf>
    <xf numFmtId="49" fontId="21" fillId="0" borderId="0" xfId="0" applyNumberFormat="true" applyFont="true" applyFill="true" applyBorder="true" applyAlignment="true">
      <alignment horizontal="center" vertical="center"/>
    </xf>
    <xf numFmtId="177" fontId="20" fillId="0" borderId="0" xfId="0" applyNumberFormat="true" applyFont="true" applyFill="true" applyBorder="true" applyAlignment="true">
      <alignment horizontal="center" vertical="center"/>
    </xf>
    <xf numFmtId="177" fontId="19" fillId="0" borderId="0" xfId="0" applyNumberFormat="true" applyFont="true" applyBorder="true" applyAlignment="true">
      <alignment horizontal="center" vertical="center"/>
    </xf>
    <xf numFmtId="0" fontId="21" fillId="0" borderId="0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/>
    </xf>
    <xf numFmtId="0" fontId="21" fillId="0" borderId="0" xfId="0" applyFont="true" applyBorder="true"/>
    <xf numFmtId="0" fontId="21" fillId="0" borderId="0" xfId="0" applyFont="true" applyFill="true" applyBorder="true"/>
    <xf numFmtId="0" fontId="5" fillId="0" borderId="2" xfId="0" applyFont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/>
    <xf numFmtId="0" fontId="0" fillId="0" borderId="1" xfId="46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23" fillId="0" borderId="1" xfId="0" applyFont="true" applyBorder="true"/>
    <xf numFmtId="0" fontId="0" fillId="0" borderId="0" xfId="0" applyFill="true" applyAlignment="true">
      <alignment vertical="center"/>
    </xf>
    <xf numFmtId="176" fontId="1" fillId="0" borderId="0" xfId="0" applyNumberFormat="true" applyFont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 wrapText="true"/>
    </xf>
    <xf numFmtId="0" fontId="24" fillId="0" borderId="0" xfId="0" applyFont="true" applyBorder="true" applyAlignment="true">
      <alignment horizontal="center" vertical="center"/>
    </xf>
    <xf numFmtId="0" fontId="24" fillId="0" borderId="0" xfId="0" applyFont="true" applyBorder="true" applyAlignment="true">
      <alignment horizontal="center" vertical="center" wrapText="true"/>
    </xf>
    <xf numFmtId="0" fontId="25" fillId="0" borderId="0" xfId="0" applyFont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22" fillId="0" borderId="2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0" fontId="22" fillId="0" borderId="4" xfId="0" applyFont="true" applyBorder="true" applyAlignment="true">
      <alignment horizontal="center" vertical="center"/>
    </xf>
    <xf numFmtId="0" fontId="22" fillId="0" borderId="3" xfId="0" applyFont="true" applyBorder="true" applyAlignment="true">
      <alignment horizontal="center" vertical="center"/>
    </xf>
    <xf numFmtId="0" fontId="22" fillId="0" borderId="2" xfId="0" applyFont="true" applyBorder="true" applyAlignment="true">
      <alignment horizontal="center" vertical="center" wrapText="true"/>
    </xf>
    <xf numFmtId="0" fontId="22" fillId="0" borderId="4" xfId="0" applyFont="true" applyBorder="true" applyAlignment="true">
      <alignment horizontal="center" vertical="center" wrapText="true"/>
    </xf>
    <xf numFmtId="0" fontId="22" fillId="0" borderId="3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6" fontId="24" fillId="0" borderId="0" xfId="0" applyNumberFormat="true" applyFont="true" applyBorder="true" applyAlignment="true">
      <alignment horizontal="center" vertical="center" wrapText="true"/>
    </xf>
    <xf numFmtId="176" fontId="24" fillId="0" borderId="0" xfId="0" applyNumberFormat="true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/>
    </xf>
    <xf numFmtId="0" fontId="1" fillId="0" borderId="0" xfId="0" applyFont="true" applyAlignment="true">
      <alignment horizontal="center"/>
    </xf>
    <xf numFmtId="49" fontId="9" fillId="0" borderId="1" xfId="0" applyNumberFormat="true" applyFont="true" applyFill="true" applyBorder="true" applyAlignment="true" quotePrefix="true">
      <alignment horizontal="center" vertical="center" wrapText="true"/>
    </xf>
    <xf numFmtId="0" fontId="22" fillId="0" borderId="1" xfId="0" applyFont="true" applyBorder="true" applyAlignment="true" quotePrefix="true">
      <alignment horizontal="center" vertical="center"/>
    </xf>
    <xf numFmtId="0" fontId="22" fillId="0" borderId="2" xfId="0" applyFont="true" applyBorder="true" applyAlignment="true" quotePrefix="true">
      <alignment horizontal="center" vertical="center"/>
    </xf>
    <xf numFmtId="0" fontId="10" fillId="0" borderId="1" xfId="0" applyFont="true" applyFill="true" applyBorder="true" applyAlignment="true" quotePrefix="true">
      <alignment horizontal="center" vertical="center"/>
    </xf>
    <xf numFmtId="0" fontId="22" fillId="0" borderId="1" xfId="0" applyFont="true" applyBorder="true" applyAlignment="true" quotePrefix="true">
      <alignment horizontal="center" vertical="center" wrapText="true"/>
    </xf>
    <xf numFmtId="0" fontId="22" fillId="0" borderId="2" xfId="0" applyFont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/>
    </xf>
    <xf numFmtId="0" fontId="0" fillId="0" borderId="1" xfId="0" applyFont="true" applyBorder="true" applyAlignment="true" quotePrefix="true">
      <alignment horizontal="center" vertical="center"/>
    </xf>
    <xf numFmtId="177" fontId="0" fillId="0" borderId="1" xfId="0" applyNumberFormat="true" applyFont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0107;&#19994;&#25307;&#32856;&#38754;&#35797;&#24635;&#25104;&#32489;&#20837;&#22260;&#20307;&#26816;&#21517;&#21333;/&#36136;&#26816;&#38498;/2021&#24180;&#38754;&#21521;&#31038;&#20250;&#20844;&#24320;&#25307;&#32856;&#24037;&#20316;&#20154;&#21592;&#25104;&#32489;&#27719;&#24635;&#34920;&#65288;&#25552;&#21069;&#22635;&#20889;&#37096;&#20998;&#20869;&#23481;&#65292;&#35774;&#23450;&#22909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5成绩汇总表1"/>
      <sheetName val="Sheet1"/>
    </sheetNames>
    <sheetDataSet>
      <sheetData sheetId="0">
        <row r="3">
          <cell r="D3" t="str">
            <v>姓名</v>
          </cell>
          <cell r="E3" t="str">
            <v>准考证号</v>
          </cell>
          <cell r="F3" t="str">
            <v>性别</v>
          </cell>
          <cell r="G3" t="str">
            <v>出生年月</v>
          </cell>
          <cell r="H3" t="str">
            <v>族别</v>
          </cell>
          <cell r="I3" t="str">
            <v>学历</v>
          </cell>
          <cell r="J3" t="str">
            <v>专业</v>
          </cell>
          <cell r="K3" t="str">
            <v>毕业时间</v>
          </cell>
          <cell r="L3" t="str">
            <v>毕业院校</v>
          </cell>
          <cell r="M3" t="str">
            <v>笔试成绩</v>
          </cell>
          <cell r="N3" t="str">
            <v>笔试成绩×40%</v>
          </cell>
          <cell r="O3" t="str">
            <v>面试成绩</v>
          </cell>
          <cell r="P3" t="str">
            <v>面试成绩×60%</v>
          </cell>
          <cell r="Q3" t="str">
            <v>总成绩</v>
          </cell>
        </row>
        <row r="4">
          <cell r="D4" t="str">
            <v>伊丽姆努尔·伊力江</v>
          </cell>
          <cell r="E4" t="str">
            <v>103500102528</v>
          </cell>
          <cell r="F4" t="str">
            <v>女</v>
          </cell>
          <cell r="G4" t="str">
            <v>1996-04-14</v>
          </cell>
          <cell r="H4" t="str">
            <v>维吾尔族</v>
          </cell>
          <cell r="I4" t="str">
            <v>大学本科</v>
          </cell>
          <cell r="J4" t="str">
            <v>英语</v>
          </cell>
          <cell r="K4" t="str">
            <v>2019-07-01</v>
          </cell>
          <cell r="L4" t="str">
            <v>西安外国语大学</v>
          </cell>
          <cell r="M4">
            <v>87.73</v>
          </cell>
          <cell r="N4">
            <v>35.092</v>
          </cell>
          <cell r="O4">
            <v>91.4</v>
          </cell>
          <cell r="P4">
            <v>54.84</v>
          </cell>
          <cell r="Q4">
            <v>89.932</v>
          </cell>
        </row>
        <row r="5">
          <cell r="D5" t="str">
            <v>加德拉·金恩斯</v>
          </cell>
          <cell r="E5" t="str">
            <v>103500102605</v>
          </cell>
          <cell r="F5" t="str">
            <v>女</v>
          </cell>
          <cell r="G5" t="str">
            <v>1995-06-20</v>
          </cell>
          <cell r="H5" t="str">
            <v>哈萨克族</v>
          </cell>
          <cell r="I5" t="str">
            <v>大学本科</v>
          </cell>
          <cell r="J5" t="str">
            <v>英语</v>
          </cell>
          <cell r="K5" t="str">
            <v>2019-07-01</v>
          </cell>
          <cell r="L5" t="str">
            <v>北京第二外国语学院</v>
          </cell>
          <cell r="M5">
            <v>87.48</v>
          </cell>
          <cell r="N5">
            <v>34.992</v>
          </cell>
          <cell r="O5">
            <v>82.2</v>
          </cell>
          <cell r="P5">
            <v>49.32</v>
          </cell>
          <cell r="Q5">
            <v>84.312</v>
          </cell>
        </row>
        <row r="6">
          <cell r="D6" t="str">
            <v>王舒仪</v>
          </cell>
          <cell r="E6" t="str">
            <v>103500102606</v>
          </cell>
          <cell r="F6" t="str">
            <v>女</v>
          </cell>
          <cell r="G6" t="str">
            <v>1994-01-04</v>
          </cell>
          <cell r="H6" t="str">
            <v>汉族</v>
          </cell>
          <cell r="I6" t="str">
            <v>大学本科</v>
          </cell>
          <cell r="J6" t="str">
            <v>英语</v>
          </cell>
          <cell r="K6" t="str">
            <v>2016-07-01</v>
          </cell>
          <cell r="L6" t="str">
            <v>北京航空航天大学</v>
          </cell>
          <cell r="M6">
            <v>84.98</v>
          </cell>
          <cell r="N6">
            <v>33.992</v>
          </cell>
          <cell r="O6">
            <v>77.8</v>
          </cell>
          <cell r="P6">
            <v>46.68</v>
          </cell>
          <cell r="Q6">
            <v>80.672</v>
          </cell>
        </row>
        <row r="7">
          <cell r="D7" t="str">
            <v>郭含尹</v>
          </cell>
          <cell r="E7" t="str">
            <v>103500102701</v>
          </cell>
          <cell r="F7" t="str">
            <v>女</v>
          </cell>
          <cell r="G7" t="str">
            <v>1994-07-03</v>
          </cell>
          <cell r="H7" t="str">
            <v>汉族</v>
          </cell>
          <cell r="I7" t="str">
            <v>硕士研究生</v>
          </cell>
          <cell r="J7" t="str">
            <v>无机化学</v>
          </cell>
          <cell r="K7" t="str">
            <v>2021-06-09</v>
          </cell>
          <cell r="L7" t="str">
            <v>上海大学</v>
          </cell>
          <cell r="M7">
            <v>83.25</v>
          </cell>
          <cell r="N7">
            <v>33.3</v>
          </cell>
          <cell r="O7">
            <v>86.2</v>
          </cell>
          <cell r="P7">
            <v>51.72</v>
          </cell>
          <cell r="Q7">
            <v>85.02</v>
          </cell>
        </row>
        <row r="8">
          <cell r="D8" t="str">
            <v>德丽达·木拉提别克</v>
          </cell>
          <cell r="E8" t="str">
            <v>103500102712</v>
          </cell>
          <cell r="F8" t="str">
            <v>女</v>
          </cell>
          <cell r="G8" t="str">
            <v>1993-10-27</v>
          </cell>
          <cell r="H8" t="str">
            <v>哈萨克族</v>
          </cell>
          <cell r="I8" t="str">
            <v>硕士研究生</v>
          </cell>
          <cell r="J8" t="str">
            <v>分析化学</v>
          </cell>
          <cell r="K8" t="str">
            <v>2019-06-20</v>
          </cell>
          <cell r="L8" t="str">
            <v>新疆师范大学</v>
          </cell>
          <cell r="M8">
            <v>96.89</v>
          </cell>
          <cell r="N8">
            <v>38.756</v>
          </cell>
          <cell r="O8">
            <v>74.4</v>
          </cell>
          <cell r="P8">
            <v>44.64</v>
          </cell>
          <cell r="Q8">
            <v>83.396</v>
          </cell>
        </row>
        <row r="9">
          <cell r="D9" t="str">
            <v>杨立帆</v>
          </cell>
          <cell r="E9" t="str">
            <v>103500102628</v>
          </cell>
          <cell r="F9" t="str">
            <v>女</v>
          </cell>
          <cell r="G9" t="str">
            <v>1994-05-13</v>
          </cell>
          <cell r="H9" t="str">
            <v>汉族</v>
          </cell>
          <cell r="I9" t="str">
            <v>硕士研究生</v>
          </cell>
          <cell r="J9" t="str">
            <v>化学</v>
          </cell>
          <cell r="K9" t="str">
            <v>2019-06-21</v>
          </cell>
          <cell r="L9" t="str">
            <v> 新疆大学</v>
          </cell>
          <cell r="M9">
            <v>82.48</v>
          </cell>
          <cell r="N9">
            <v>32.992</v>
          </cell>
          <cell r="O9">
            <v>78</v>
          </cell>
          <cell r="P9">
            <v>46.8</v>
          </cell>
          <cell r="Q9">
            <v>79.792</v>
          </cell>
        </row>
        <row r="10">
          <cell r="D10" t="str">
            <v>梁含笑</v>
          </cell>
          <cell r="E10" t="str">
            <v>103500102708</v>
          </cell>
          <cell r="F10" t="str">
            <v>女</v>
          </cell>
          <cell r="G10" t="str">
            <v>1991-09-12</v>
          </cell>
          <cell r="H10" t="str">
            <v>汉族</v>
          </cell>
          <cell r="I10" t="str">
            <v>硕士研究生</v>
          </cell>
          <cell r="J10" t="str">
            <v>化学</v>
          </cell>
          <cell r="K10" t="str">
            <v>2019-06-17</v>
          </cell>
          <cell r="L10" t="str">
            <v>新疆大学</v>
          </cell>
          <cell r="M10">
            <v>85.2</v>
          </cell>
          <cell r="N10">
            <v>34.08</v>
          </cell>
          <cell r="O10">
            <v>73</v>
          </cell>
          <cell r="P10">
            <v>43.8</v>
          </cell>
          <cell r="Q10">
            <v>77.88</v>
          </cell>
        </row>
        <row r="11">
          <cell r="D11" t="str">
            <v>李怡冰</v>
          </cell>
          <cell r="E11" t="str">
            <v>103500102620</v>
          </cell>
          <cell r="F11" t="str">
            <v>女</v>
          </cell>
          <cell r="G11" t="str">
            <v>1995-12-05</v>
          </cell>
          <cell r="H11" t="str">
            <v>汉族</v>
          </cell>
          <cell r="I11" t="str">
            <v>硕士研究生</v>
          </cell>
          <cell r="J11" t="str">
            <v>分析化学</v>
          </cell>
          <cell r="K11" t="str">
            <v>2022-06-25</v>
          </cell>
          <cell r="L11" t="str">
            <v>新疆师范大学</v>
          </cell>
          <cell r="M11">
            <v>90.55</v>
          </cell>
          <cell r="N11">
            <v>36.22</v>
          </cell>
          <cell r="O11">
            <v>69.4</v>
          </cell>
          <cell r="P11">
            <v>41.64</v>
          </cell>
          <cell r="Q11">
            <v>77.86</v>
          </cell>
        </row>
        <row r="12">
          <cell r="D12" t="str">
            <v>张小楠</v>
          </cell>
          <cell r="E12" t="str">
            <v>103500102614</v>
          </cell>
          <cell r="F12" t="str">
            <v>女</v>
          </cell>
          <cell r="G12" t="str">
            <v>1998-01-02</v>
          </cell>
          <cell r="H12" t="str">
            <v>汉族</v>
          </cell>
          <cell r="I12" t="str">
            <v>硕士研究生</v>
          </cell>
          <cell r="J12" t="str">
            <v>无机化学</v>
          </cell>
          <cell r="K12" t="str">
            <v>2022-06-10</v>
          </cell>
          <cell r="L12" t="str">
            <v>新疆师范大学</v>
          </cell>
          <cell r="M12">
            <v>81.99</v>
          </cell>
          <cell r="N12">
            <v>32.796</v>
          </cell>
          <cell r="O12">
            <v>0</v>
          </cell>
          <cell r="P12">
            <v>0</v>
          </cell>
          <cell r="Q12">
            <v>32.796</v>
          </cell>
        </row>
        <row r="13">
          <cell r="D13" t="str">
            <v>牛艳慧</v>
          </cell>
          <cell r="E13" t="str">
            <v>103500102811</v>
          </cell>
          <cell r="F13" t="str">
            <v>女</v>
          </cell>
          <cell r="G13" t="str">
            <v>1997-10-16</v>
          </cell>
          <cell r="H13" t="str">
            <v>汉族</v>
          </cell>
          <cell r="I13" t="str">
            <v>硕士研究生</v>
          </cell>
          <cell r="J13" t="str">
            <v>生物学</v>
          </cell>
          <cell r="K13" t="str">
            <v>2022-06-30</v>
          </cell>
          <cell r="L13" t="str">
            <v>石河子大学</v>
          </cell>
          <cell r="M13">
            <v>84.93</v>
          </cell>
          <cell r="N13">
            <v>33.972</v>
          </cell>
          <cell r="O13">
            <v>85.6</v>
          </cell>
          <cell r="P13">
            <v>51.36</v>
          </cell>
          <cell r="Q13">
            <v>85.332</v>
          </cell>
        </row>
        <row r="14">
          <cell r="D14" t="str">
            <v>康凤</v>
          </cell>
          <cell r="E14" t="str">
            <v>103500102719</v>
          </cell>
          <cell r="F14" t="str">
            <v>女</v>
          </cell>
          <cell r="G14" t="str">
            <v>1997-04-10</v>
          </cell>
          <cell r="H14" t="str">
            <v>汉族</v>
          </cell>
          <cell r="I14" t="str">
            <v>硕士研究生</v>
          </cell>
          <cell r="J14" t="str">
            <v>微生物学</v>
          </cell>
          <cell r="K14" t="str">
            <v>2022-06-30</v>
          </cell>
          <cell r="L14" t="str">
            <v>西北农林科技大学</v>
          </cell>
          <cell r="M14">
            <v>83.87</v>
          </cell>
          <cell r="N14">
            <v>33.548</v>
          </cell>
          <cell r="O14">
            <v>78.2</v>
          </cell>
          <cell r="P14">
            <v>46.92</v>
          </cell>
          <cell r="Q14">
            <v>80.468</v>
          </cell>
        </row>
        <row r="15">
          <cell r="D15" t="str">
            <v>阿依排日·阿布拉</v>
          </cell>
          <cell r="E15" t="str">
            <v>103500102808</v>
          </cell>
          <cell r="F15" t="str">
            <v>女</v>
          </cell>
          <cell r="G15" t="str">
            <v>1994-03-21</v>
          </cell>
          <cell r="H15" t="str">
            <v>维吾尔族</v>
          </cell>
          <cell r="I15" t="str">
            <v>硕士研究生</v>
          </cell>
          <cell r="J15" t="str">
            <v>生物学</v>
          </cell>
          <cell r="K15" t="str">
            <v>2020-06-16</v>
          </cell>
          <cell r="L15" t="str">
            <v>新疆大学</v>
          </cell>
          <cell r="M15">
            <v>83.56</v>
          </cell>
          <cell r="N15">
            <v>33.424</v>
          </cell>
          <cell r="O15">
            <v>74.8</v>
          </cell>
          <cell r="P15">
            <v>44.88</v>
          </cell>
          <cell r="Q15">
            <v>78.304</v>
          </cell>
        </row>
        <row r="16">
          <cell r="D16" t="str">
            <v>胡彩霞</v>
          </cell>
          <cell r="E16" t="str">
            <v>103500102926</v>
          </cell>
          <cell r="F16" t="str">
            <v>女</v>
          </cell>
          <cell r="G16" t="str">
            <v>1991-10-05</v>
          </cell>
          <cell r="H16" t="str">
            <v>汉族</v>
          </cell>
          <cell r="I16" t="str">
            <v>大学本科</v>
          </cell>
          <cell r="J16" t="str">
            <v>会计学</v>
          </cell>
          <cell r="K16" t="str">
            <v>2015-07-01</v>
          </cell>
          <cell r="L16" t="str">
            <v>兰州财经大学</v>
          </cell>
          <cell r="M16">
            <v>87.46</v>
          </cell>
          <cell r="N16">
            <v>34.984</v>
          </cell>
          <cell r="O16">
            <v>85</v>
          </cell>
          <cell r="P16">
            <v>51</v>
          </cell>
          <cell r="Q16">
            <v>85.984</v>
          </cell>
        </row>
        <row r="17">
          <cell r="D17" t="str">
            <v>买苏吐热木·于苏普</v>
          </cell>
          <cell r="E17" t="str">
            <v>103500102824</v>
          </cell>
          <cell r="F17" t="str">
            <v>女</v>
          </cell>
          <cell r="G17" t="str">
            <v>1998-09-24</v>
          </cell>
          <cell r="H17" t="str">
            <v>维吾尔族</v>
          </cell>
          <cell r="I17" t="str">
            <v>大学本科</v>
          </cell>
          <cell r="J17" t="str">
            <v>会计学</v>
          </cell>
          <cell r="K17" t="str">
            <v>2022-06-30</v>
          </cell>
          <cell r="L17" t="str">
            <v>天津财经大学</v>
          </cell>
          <cell r="M17">
            <v>85.38</v>
          </cell>
          <cell r="N17">
            <v>34.152</v>
          </cell>
          <cell r="O17">
            <v>77</v>
          </cell>
          <cell r="P17">
            <v>46.2</v>
          </cell>
          <cell r="Q17">
            <v>80.352</v>
          </cell>
        </row>
        <row r="18">
          <cell r="D18" t="str">
            <v>田瑞</v>
          </cell>
          <cell r="E18" t="str">
            <v>103500102919</v>
          </cell>
          <cell r="F18" t="str">
            <v>女</v>
          </cell>
          <cell r="G18" t="str">
            <v>1996-10-07</v>
          </cell>
          <cell r="H18" t="str">
            <v>回族</v>
          </cell>
          <cell r="I18" t="str">
            <v>大学本科</v>
          </cell>
          <cell r="J18" t="str">
            <v>会计学</v>
          </cell>
          <cell r="K18" t="str">
            <v>2019-05-28</v>
          </cell>
          <cell r="L18" t="str">
            <v>新疆财经大学</v>
          </cell>
          <cell r="M18">
            <v>84.02</v>
          </cell>
          <cell r="N18">
            <v>33.608</v>
          </cell>
          <cell r="O18">
            <v>0</v>
          </cell>
          <cell r="P18">
            <v>0</v>
          </cell>
          <cell r="Q18">
            <v>33.608</v>
          </cell>
        </row>
        <row r="19">
          <cell r="D19" t="str">
            <v>苏雨婷</v>
          </cell>
          <cell r="E19" t="str">
            <v>103500103004</v>
          </cell>
          <cell r="F19" t="str">
            <v>女</v>
          </cell>
          <cell r="G19" t="str">
            <v>1992-12-28</v>
          </cell>
          <cell r="H19" t="str">
            <v>汉族</v>
          </cell>
          <cell r="I19" t="str">
            <v>硕士研究生</v>
          </cell>
          <cell r="J19" t="str">
            <v>会计</v>
          </cell>
          <cell r="K19" t="str">
            <v>2018-06-01</v>
          </cell>
          <cell r="L19" t="str">
            <v>新疆财经大学</v>
          </cell>
          <cell r="M19">
            <v>81.86</v>
          </cell>
          <cell r="N19">
            <v>32.744</v>
          </cell>
          <cell r="O19">
            <v>88.8</v>
          </cell>
          <cell r="P19">
            <v>53.28</v>
          </cell>
          <cell r="Q19">
            <v>86.024</v>
          </cell>
        </row>
        <row r="20">
          <cell r="D20" t="str">
            <v>朱林林</v>
          </cell>
          <cell r="E20" t="str">
            <v>103500103008</v>
          </cell>
          <cell r="F20" t="str">
            <v>女</v>
          </cell>
          <cell r="G20" t="str">
            <v>1992-01-10</v>
          </cell>
          <cell r="H20" t="str">
            <v>汉族</v>
          </cell>
          <cell r="I20" t="str">
            <v>硕士研究生</v>
          </cell>
          <cell r="J20" t="str">
            <v>会计</v>
          </cell>
          <cell r="K20" t="str">
            <v>2018-06-01</v>
          </cell>
          <cell r="L20" t="str">
            <v>新疆财经大学</v>
          </cell>
          <cell r="M20">
            <v>76.16</v>
          </cell>
          <cell r="N20">
            <v>30.464</v>
          </cell>
          <cell r="O20">
            <v>80</v>
          </cell>
          <cell r="P20">
            <v>48</v>
          </cell>
          <cell r="Q20">
            <v>78.464</v>
          </cell>
        </row>
        <row r="21">
          <cell r="D21" t="str">
            <v>梁志婷</v>
          </cell>
          <cell r="E21" t="str">
            <v>103500103009</v>
          </cell>
          <cell r="F21" t="str">
            <v>女</v>
          </cell>
          <cell r="G21" t="str">
            <v>1989-08-21</v>
          </cell>
          <cell r="H21" t="str">
            <v>汉族</v>
          </cell>
          <cell r="I21" t="str">
            <v>硕士研究生</v>
          </cell>
          <cell r="J21" t="str">
            <v>化学</v>
          </cell>
          <cell r="K21" t="str">
            <v>2016-06-12</v>
          </cell>
          <cell r="L21" t="str">
            <v>新疆大学</v>
          </cell>
          <cell r="M21">
            <v>88.05</v>
          </cell>
          <cell r="N21">
            <v>35.22</v>
          </cell>
          <cell r="O21">
            <v>83.4</v>
          </cell>
          <cell r="P21">
            <v>50.04</v>
          </cell>
          <cell r="Q21">
            <v>85.26</v>
          </cell>
        </row>
        <row r="22">
          <cell r="D22" t="str">
            <v>李秀菊</v>
          </cell>
          <cell r="E22" t="str">
            <v>103500103012</v>
          </cell>
          <cell r="F22" t="str">
            <v>女</v>
          </cell>
          <cell r="G22" t="str">
            <v>1992-01-28</v>
          </cell>
          <cell r="H22" t="str">
            <v>汉族</v>
          </cell>
          <cell r="I22" t="str">
            <v>硕士研究生</v>
          </cell>
          <cell r="J22" t="str">
            <v>化学</v>
          </cell>
          <cell r="K22" t="str">
            <v>2018-06-20</v>
          </cell>
          <cell r="L22" t="str">
            <v>新疆大学</v>
          </cell>
          <cell r="M22">
            <v>79.4</v>
          </cell>
          <cell r="N22">
            <v>31.76</v>
          </cell>
          <cell r="O22">
            <v>0</v>
          </cell>
          <cell r="P22">
            <v>0</v>
          </cell>
          <cell r="Q22">
            <v>31.76</v>
          </cell>
        </row>
        <row r="23">
          <cell r="D23" t="str">
            <v>龚燕川</v>
          </cell>
          <cell r="E23" t="str">
            <v>103500103010</v>
          </cell>
          <cell r="F23" t="str">
            <v>男</v>
          </cell>
          <cell r="G23" t="str">
            <v>1990-04-22</v>
          </cell>
          <cell r="H23" t="str">
            <v>汉族</v>
          </cell>
          <cell r="I23" t="str">
            <v>硕士研究生</v>
          </cell>
          <cell r="J23" t="str">
            <v>有机化学</v>
          </cell>
          <cell r="K23" t="str">
            <v>2019-07-01</v>
          </cell>
          <cell r="L23" t="str">
            <v>郑州大学</v>
          </cell>
          <cell r="M23">
            <v>72.52</v>
          </cell>
          <cell r="N23">
            <v>29.008</v>
          </cell>
          <cell r="O23">
            <v>0</v>
          </cell>
          <cell r="P23">
            <v>0</v>
          </cell>
          <cell r="Q23">
            <v>29.008</v>
          </cell>
        </row>
        <row r="24">
          <cell r="D24" t="str">
            <v>阿克江·库尔曼巴依</v>
          </cell>
          <cell r="E24" t="str">
            <v>103500103019</v>
          </cell>
          <cell r="F24" t="str">
            <v>男</v>
          </cell>
          <cell r="G24" t="str">
            <v>1994-02-03</v>
          </cell>
          <cell r="H24" t="str">
            <v>哈萨克族</v>
          </cell>
          <cell r="I24" t="str">
            <v>硕士研究生</v>
          </cell>
          <cell r="J24" t="str">
            <v>环境科学与工程</v>
          </cell>
          <cell r="K24" t="str">
            <v>2020-06-20</v>
          </cell>
          <cell r="L24" t="str">
            <v>南开大学</v>
          </cell>
          <cell r="M24">
            <v>95.49</v>
          </cell>
          <cell r="N24">
            <v>38.196</v>
          </cell>
          <cell r="O24">
            <v>81.4</v>
          </cell>
          <cell r="P24">
            <v>48.84</v>
          </cell>
          <cell r="Q24">
            <v>87.036</v>
          </cell>
        </row>
        <row r="25">
          <cell r="D25" t="str">
            <v>刘师豆</v>
          </cell>
          <cell r="E25" t="str">
            <v>103500103015</v>
          </cell>
          <cell r="F25" t="str">
            <v>女</v>
          </cell>
          <cell r="G25" t="str">
            <v>1994-12-11</v>
          </cell>
          <cell r="H25" t="str">
            <v>汉族</v>
          </cell>
          <cell r="I25" t="str">
            <v>硕士研究生</v>
          </cell>
          <cell r="J25" t="str">
            <v>环境科学</v>
          </cell>
          <cell r="K25" t="str">
            <v>2020-06-04</v>
          </cell>
          <cell r="L25" t="str">
            <v>新疆农业大学</v>
          </cell>
          <cell r="M25">
            <v>79.14</v>
          </cell>
          <cell r="N25">
            <v>31.656</v>
          </cell>
          <cell r="O25">
            <v>76.6</v>
          </cell>
          <cell r="P25">
            <v>45.96</v>
          </cell>
          <cell r="Q25">
            <v>77.616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9" workbookViewId="0">
      <selection activeCell="N20" sqref="N20"/>
    </sheetView>
  </sheetViews>
  <sheetFormatPr defaultColWidth="9" defaultRowHeight="28.15" customHeight="true"/>
  <cols>
    <col min="1" max="1" width="27.875" style="1" customWidth="true"/>
    <col min="2" max="2" width="28.75" style="1" customWidth="true"/>
    <col min="3" max="3" width="7.5" style="1" customWidth="true"/>
    <col min="4" max="4" width="8.875" style="1"/>
    <col min="5" max="5" width="10.375" style="1" customWidth="true"/>
    <col min="6" max="6" width="10.375" style="2" customWidth="true"/>
    <col min="7" max="7" width="10.375" style="88" customWidth="true"/>
    <col min="8" max="8" width="10.375" style="3" customWidth="true"/>
    <col min="9" max="9" width="13.375" style="1" customWidth="true"/>
    <col min="10" max="10" width="12.25" style="1" customWidth="true"/>
    <col min="11" max="16384" width="8.875" style="1"/>
  </cols>
  <sheetData>
    <row r="1" customHeight="true" spans="1:7">
      <c r="A1" s="4" t="s">
        <v>0</v>
      </c>
      <c r="B1" s="4"/>
      <c r="G1" s="3"/>
    </row>
    <row r="2" ht="48.6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customHeight="true" spans="1:10">
      <c r="A3" s="67" t="s">
        <v>2</v>
      </c>
      <c r="B3" s="8" t="s">
        <v>3</v>
      </c>
      <c r="C3" s="67" t="s">
        <v>4</v>
      </c>
      <c r="D3" s="67" t="s">
        <v>5</v>
      </c>
      <c r="E3" s="67" t="s">
        <v>6</v>
      </c>
      <c r="F3" s="67" t="s">
        <v>7</v>
      </c>
      <c r="G3" s="94" t="s">
        <v>8</v>
      </c>
      <c r="H3" s="83" t="s">
        <v>9</v>
      </c>
      <c r="I3" s="85" t="s">
        <v>10</v>
      </c>
      <c r="J3" s="85" t="s">
        <v>11</v>
      </c>
    </row>
    <row r="4" customHeight="true" spans="1:10">
      <c r="A4" s="109" t="s">
        <v>12</v>
      </c>
      <c r="B4" s="78" t="s">
        <v>13</v>
      </c>
      <c r="C4" s="110" t="s">
        <v>14</v>
      </c>
      <c r="D4" s="110" t="s">
        <v>15</v>
      </c>
      <c r="E4" s="111" t="s">
        <v>16</v>
      </c>
      <c r="F4" s="96">
        <v>88.89</v>
      </c>
      <c r="G4" s="97">
        <v>86.2</v>
      </c>
      <c r="H4" s="98">
        <f t="shared" ref="H4:H14" si="0">F4*0.4+G4*0.6</f>
        <v>87.276</v>
      </c>
      <c r="I4" s="89" t="s">
        <v>17</v>
      </c>
      <c r="J4" s="19"/>
    </row>
    <row r="5" customHeight="true" spans="1:10">
      <c r="A5" s="109" t="s">
        <v>18</v>
      </c>
      <c r="B5" s="78" t="s">
        <v>13</v>
      </c>
      <c r="C5" s="110" t="s">
        <v>19</v>
      </c>
      <c r="D5" s="89" t="s">
        <v>15</v>
      </c>
      <c r="E5" s="99"/>
      <c r="F5" s="112" t="s">
        <v>20</v>
      </c>
      <c r="G5" s="97">
        <v>77.3</v>
      </c>
      <c r="H5" s="98">
        <f t="shared" si="0"/>
        <v>82.736</v>
      </c>
      <c r="I5" s="89" t="s">
        <v>21</v>
      </c>
      <c r="J5" s="19"/>
    </row>
    <row r="6" customHeight="true" spans="1:10">
      <c r="A6" s="109" t="s">
        <v>22</v>
      </c>
      <c r="B6" s="78" t="s">
        <v>13</v>
      </c>
      <c r="C6" s="110" t="s">
        <v>19</v>
      </c>
      <c r="D6" s="89" t="s">
        <v>23</v>
      </c>
      <c r="E6" s="100"/>
      <c r="F6" s="112" t="s">
        <v>24</v>
      </c>
      <c r="G6" s="97">
        <v>74.5</v>
      </c>
      <c r="H6" s="98">
        <f t="shared" si="0"/>
        <v>81.22</v>
      </c>
      <c r="I6" s="89" t="s">
        <v>21</v>
      </c>
      <c r="J6" s="19"/>
    </row>
    <row r="7" customHeight="true" spans="1:10">
      <c r="A7" s="109" t="s">
        <v>25</v>
      </c>
      <c r="B7" s="78" t="s">
        <v>13</v>
      </c>
      <c r="C7" s="110" t="s">
        <v>19</v>
      </c>
      <c r="D7" s="113" t="s">
        <v>15</v>
      </c>
      <c r="E7" s="114" t="s">
        <v>26</v>
      </c>
      <c r="F7" s="112" t="s">
        <v>27</v>
      </c>
      <c r="G7" s="97">
        <v>84.3</v>
      </c>
      <c r="H7" s="98">
        <f t="shared" si="0"/>
        <v>89.944</v>
      </c>
      <c r="I7" s="90" t="s">
        <v>17</v>
      </c>
      <c r="J7" s="19"/>
    </row>
    <row r="8" customHeight="true" spans="1:10">
      <c r="A8" s="109" t="s">
        <v>28</v>
      </c>
      <c r="B8" s="78" t="s">
        <v>13</v>
      </c>
      <c r="C8" s="11" t="s">
        <v>14</v>
      </c>
      <c r="D8" s="90" t="s">
        <v>29</v>
      </c>
      <c r="E8" s="102"/>
      <c r="F8" s="112" t="s">
        <v>30</v>
      </c>
      <c r="G8" s="97">
        <v>79.5</v>
      </c>
      <c r="H8" s="98">
        <f t="shared" si="0"/>
        <v>84.556</v>
      </c>
      <c r="I8" s="90" t="s">
        <v>21</v>
      </c>
      <c r="J8" s="19"/>
    </row>
    <row r="9" customHeight="true" spans="1:10">
      <c r="A9" s="109" t="s">
        <v>31</v>
      </c>
      <c r="B9" s="78" t="s">
        <v>13</v>
      </c>
      <c r="C9" s="11" t="s">
        <v>14</v>
      </c>
      <c r="D9" s="90" t="s">
        <v>32</v>
      </c>
      <c r="E9" s="103"/>
      <c r="F9" s="112" t="s">
        <v>33</v>
      </c>
      <c r="G9" s="97">
        <v>74.7</v>
      </c>
      <c r="H9" s="98">
        <f t="shared" si="0"/>
        <v>81.264</v>
      </c>
      <c r="I9" s="90" t="s">
        <v>21</v>
      </c>
      <c r="J9" s="18"/>
    </row>
    <row r="10" customHeight="true" spans="1:10">
      <c r="A10" s="109" t="s">
        <v>34</v>
      </c>
      <c r="B10" s="78" t="s">
        <v>13</v>
      </c>
      <c r="C10" s="113" t="s">
        <v>19</v>
      </c>
      <c r="D10" s="113" t="s">
        <v>15</v>
      </c>
      <c r="E10" s="114" t="s">
        <v>35</v>
      </c>
      <c r="F10" s="112" t="s">
        <v>36</v>
      </c>
      <c r="G10" s="97">
        <v>77.6</v>
      </c>
      <c r="H10" s="98">
        <f t="shared" si="0"/>
        <v>82.516</v>
      </c>
      <c r="I10" s="90" t="s">
        <v>17</v>
      </c>
      <c r="J10" s="19"/>
    </row>
    <row r="11" customHeight="true" spans="1:10">
      <c r="A11" s="109" t="s">
        <v>37</v>
      </c>
      <c r="B11" s="78" t="s">
        <v>13</v>
      </c>
      <c r="C11" s="113" t="s">
        <v>19</v>
      </c>
      <c r="D11" s="90" t="s">
        <v>29</v>
      </c>
      <c r="E11" s="102"/>
      <c r="F11" s="112" t="s">
        <v>38</v>
      </c>
      <c r="G11" s="97">
        <v>76.6</v>
      </c>
      <c r="H11" s="98">
        <f t="shared" si="0"/>
        <v>80.824</v>
      </c>
      <c r="I11" s="90" t="s">
        <v>21</v>
      </c>
      <c r="J11" s="19"/>
    </row>
    <row r="12" customHeight="true" spans="1:10">
      <c r="A12" s="109" t="s">
        <v>39</v>
      </c>
      <c r="B12" s="78" t="s">
        <v>13</v>
      </c>
      <c r="C12" s="113" t="s">
        <v>19</v>
      </c>
      <c r="D12" s="90" t="s">
        <v>40</v>
      </c>
      <c r="E12" s="103"/>
      <c r="F12" s="96">
        <v>86.34</v>
      </c>
      <c r="G12" s="97">
        <v>13</v>
      </c>
      <c r="H12" s="98">
        <f t="shared" si="0"/>
        <v>42.336</v>
      </c>
      <c r="I12" s="90" t="s">
        <v>21</v>
      </c>
      <c r="J12" s="19"/>
    </row>
    <row r="13" customHeight="true" spans="1:10">
      <c r="A13" s="109" t="s">
        <v>41</v>
      </c>
      <c r="B13" s="78" t="s">
        <v>13</v>
      </c>
      <c r="C13" s="110" t="s">
        <v>14</v>
      </c>
      <c r="D13" s="78" t="s">
        <v>29</v>
      </c>
      <c r="E13" s="111" t="s">
        <v>42</v>
      </c>
      <c r="F13" s="112" t="s">
        <v>43</v>
      </c>
      <c r="G13" s="97">
        <v>81</v>
      </c>
      <c r="H13" s="98">
        <f t="shared" si="0"/>
        <v>81.06</v>
      </c>
      <c r="I13" s="89" t="s">
        <v>17</v>
      </c>
      <c r="J13" s="19"/>
    </row>
    <row r="14" customHeight="true" spans="1:10">
      <c r="A14" s="109" t="s">
        <v>44</v>
      </c>
      <c r="B14" s="78" t="s">
        <v>13</v>
      </c>
      <c r="C14" s="113" t="s">
        <v>19</v>
      </c>
      <c r="D14" s="113" t="s">
        <v>15</v>
      </c>
      <c r="E14" s="99"/>
      <c r="F14" s="112" t="s">
        <v>45</v>
      </c>
      <c r="G14" s="97">
        <v>76.8</v>
      </c>
      <c r="H14" s="98">
        <f t="shared" si="0"/>
        <v>80.432</v>
      </c>
      <c r="I14" s="89" t="s">
        <v>21</v>
      </c>
      <c r="J14" s="19"/>
    </row>
    <row r="15" s="87" customFormat="true" ht="25.9" customHeight="true" spans="1:10">
      <c r="A15" s="109" t="s">
        <v>46</v>
      </c>
      <c r="B15" s="78" t="s">
        <v>13</v>
      </c>
      <c r="C15" s="72" t="s">
        <v>14</v>
      </c>
      <c r="D15" s="78" t="s">
        <v>29</v>
      </c>
      <c r="E15" s="100"/>
      <c r="F15" s="96">
        <v>73.39</v>
      </c>
      <c r="G15" s="97">
        <v>0</v>
      </c>
      <c r="H15" s="98">
        <v>29.36</v>
      </c>
      <c r="I15" s="89" t="s">
        <v>21</v>
      </c>
      <c r="J15" s="90" t="s">
        <v>47</v>
      </c>
    </row>
    <row r="16" customHeight="true" spans="1:10">
      <c r="A16" s="109" t="s">
        <v>48</v>
      </c>
      <c r="B16" s="78" t="s">
        <v>13</v>
      </c>
      <c r="C16" s="82" t="s">
        <v>19</v>
      </c>
      <c r="D16" s="78" t="s">
        <v>29</v>
      </c>
      <c r="E16" s="114" t="s">
        <v>49</v>
      </c>
      <c r="F16" s="112" t="s">
        <v>50</v>
      </c>
      <c r="G16" s="97">
        <v>76.8</v>
      </c>
      <c r="H16" s="98">
        <f t="shared" ref="H16:H18" si="1">F16*0.4+G16*0.6</f>
        <v>79.712</v>
      </c>
      <c r="I16" s="90" t="s">
        <v>17</v>
      </c>
      <c r="J16" s="90"/>
    </row>
    <row r="17" customHeight="true" spans="1:10">
      <c r="A17" s="109" t="s">
        <v>51</v>
      </c>
      <c r="B17" s="78" t="s">
        <v>13</v>
      </c>
      <c r="C17" s="82" t="s">
        <v>19</v>
      </c>
      <c r="D17" s="113" t="s">
        <v>29</v>
      </c>
      <c r="E17" s="102"/>
      <c r="F17" s="104">
        <v>80.41</v>
      </c>
      <c r="G17" s="97">
        <v>76.2</v>
      </c>
      <c r="H17" s="98">
        <f t="shared" si="1"/>
        <v>77.884</v>
      </c>
      <c r="I17" s="90" t="s">
        <v>21</v>
      </c>
      <c r="J17" s="90" t="s">
        <v>52</v>
      </c>
    </row>
    <row r="18" customHeight="true" spans="1:10">
      <c r="A18" s="109" t="s">
        <v>53</v>
      </c>
      <c r="B18" s="78" t="s">
        <v>13</v>
      </c>
      <c r="C18" s="82" t="s">
        <v>19</v>
      </c>
      <c r="D18" s="113" t="s">
        <v>29</v>
      </c>
      <c r="E18" s="102"/>
      <c r="F18" s="112" t="s">
        <v>54</v>
      </c>
      <c r="G18" s="97">
        <v>70.4</v>
      </c>
      <c r="H18" s="98">
        <f t="shared" si="1"/>
        <v>75.832</v>
      </c>
      <c r="I18" s="90" t="s">
        <v>21</v>
      </c>
      <c r="J18" s="90"/>
    </row>
    <row r="19" customHeight="true" spans="1:10">
      <c r="A19" s="109" t="s">
        <v>55</v>
      </c>
      <c r="B19" s="78" t="s">
        <v>13</v>
      </c>
      <c r="C19" s="82" t="s">
        <v>19</v>
      </c>
      <c r="D19" s="90" t="s">
        <v>29</v>
      </c>
      <c r="E19" s="103"/>
      <c r="F19" s="112" t="s">
        <v>56</v>
      </c>
      <c r="G19" s="97">
        <v>0</v>
      </c>
      <c r="H19" s="98">
        <v>33.44</v>
      </c>
      <c r="I19" s="90" t="s">
        <v>21</v>
      </c>
      <c r="J19" s="90" t="s">
        <v>47</v>
      </c>
    </row>
    <row r="20" customHeight="true" spans="1:10">
      <c r="A20" s="109" t="s">
        <v>57</v>
      </c>
      <c r="B20" s="78" t="s">
        <v>13</v>
      </c>
      <c r="C20" s="82" t="s">
        <v>14</v>
      </c>
      <c r="D20" s="90" t="s">
        <v>40</v>
      </c>
      <c r="E20" s="114" t="s">
        <v>58</v>
      </c>
      <c r="F20" s="112" t="s">
        <v>59</v>
      </c>
      <c r="G20" s="97">
        <v>85.6</v>
      </c>
      <c r="H20" s="98">
        <f t="shared" ref="H20:H22" si="2">F20*0.4+G20*0.6</f>
        <v>87.028</v>
      </c>
      <c r="I20" s="90" t="s">
        <v>17</v>
      </c>
      <c r="J20" s="90"/>
    </row>
    <row r="21" s="20" customFormat="true" customHeight="true" spans="1:10">
      <c r="A21" s="109" t="s">
        <v>60</v>
      </c>
      <c r="B21" s="78" t="s">
        <v>13</v>
      </c>
      <c r="C21" s="82" t="s">
        <v>19</v>
      </c>
      <c r="D21" s="113" t="s">
        <v>29</v>
      </c>
      <c r="E21" s="102"/>
      <c r="F21" s="112" t="s">
        <v>61</v>
      </c>
      <c r="G21" s="97">
        <v>81.2</v>
      </c>
      <c r="H21" s="98">
        <f t="shared" si="2"/>
        <v>84.564</v>
      </c>
      <c r="I21" s="90" t="s">
        <v>21</v>
      </c>
      <c r="J21" s="90"/>
    </row>
    <row r="22" customHeight="true" spans="1:10">
      <c r="A22" s="109" t="s">
        <v>62</v>
      </c>
      <c r="B22" s="78" t="s">
        <v>13</v>
      </c>
      <c r="C22" s="82" t="s">
        <v>14</v>
      </c>
      <c r="D22" s="90" t="s">
        <v>63</v>
      </c>
      <c r="E22" s="103"/>
      <c r="F22" s="112" t="s">
        <v>64</v>
      </c>
      <c r="G22" s="97">
        <v>78.4</v>
      </c>
      <c r="H22" s="98">
        <f t="shared" si="2"/>
        <v>81.732</v>
      </c>
      <c r="I22" s="90" t="s">
        <v>21</v>
      </c>
      <c r="J22" s="90"/>
    </row>
    <row r="23" customHeight="true" spans="1:10">
      <c r="A23" s="91"/>
      <c r="B23" s="91"/>
      <c r="C23" s="92"/>
      <c r="D23" s="92"/>
      <c r="E23" s="92"/>
      <c r="F23" s="92"/>
      <c r="G23" s="105"/>
      <c r="H23" s="92"/>
      <c r="I23" s="92"/>
      <c r="J23" s="92"/>
    </row>
    <row r="24" customHeight="true" spans="1:10">
      <c r="A24" s="91"/>
      <c r="B24" s="91"/>
      <c r="C24" s="91"/>
      <c r="D24" s="91"/>
      <c r="E24" s="91"/>
      <c r="F24" s="91"/>
      <c r="G24" s="106"/>
      <c r="H24" s="91"/>
      <c r="I24" s="91"/>
      <c r="J24" s="91"/>
    </row>
    <row r="25" customHeight="true" spans="1:10">
      <c r="A25" s="91"/>
      <c r="B25" s="91"/>
      <c r="C25" s="92"/>
      <c r="D25" s="92"/>
      <c r="E25" s="92"/>
      <c r="F25" s="92"/>
      <c r="G25" s="105"/>
      <c r="H25" s="92"/>
      <c r="I25" s="92"/>
      <c r="J25" s="92"/>
    </row>
    <row r="26" customHeight="true" spans="1:10">
      <c r="A26" s="91"/>
      <c r="B26" s="91"/>
      <c r="C26" s="91"/>
      <c r="D26" s="91"/>
      <c r="E26" s="91"/>
      <c r="F26" s="91"/>
      <c r="G26" s="106"/>
      <c r="H26" s="91"/>
      <c r="I26" s="91"/>
      <c r="J26" s="65"/>
    </row>
    <row r="27" customHeight="true" spans="1:10">
      <c r="A27" s="91"/>
      <c r="B27" s="91"/>
      <c r="C27" s="91"/>
      <c r="D27" s="91"/>
      <c r="E27" s="91"/>
      <c r="F27" s="91"/>
      <c r="G27" s="106"/>
      <c r="H27" s="91"/>
      <c r="I27" s="91"/>
      <c r="J27" s="65"/>
    </row>
    <row r="28" customHeight="true" spans="1:10">
      <c r="A28" s="93"/>
      <c r="B28" s="93"/>
      <c r="C28" s="91"/>
      <c r="D28" s="91"/>
      <c r="E28" s="91"/>
      <c r="F28" s="91"/>
      <c r="G28" s="106"/>
      <c r="H28" s="91"/>
      <c r="I28" s="91"/>
      <c r="J28" s="65"/>
    </row>
    <row r="29" customHeight="true" spans="1:10">
      <c r="A29" s="91"/>
      <c r="B29" s="91"/>
      <c r="C29" s="91"/>
      <c r="D29" s="91"/>
      <c r="E29" s="91"/>
      <c r="F29" s="91"/>
      <c r="G29" s="106"/>
      <c r="H29" s="91"/>
      <c r="I29" s="91"/>
      <c r="J29" s="62"/>
    </row>
    <row r="30" customHeight="true" spans="1:10">
      <c r="A30" s="91"/>
      <c r="B30" s="91"/>
      <c r="C30" s="91"/>
      <c r="D30" s="91"/>
      <c r="E30" s="91"/>
      <c r="F30" s="91"/>
      <c r="G30" s="106"/>
      <c r="H30" s="91"/>
      <c r="I30" s="91"/>
      <c r="J30" s="61"/>
    </row>
    <row r="31" customHeight="true" spans="1:10">
      <c r="A31" s="91"/>
      <c r="B31" s="91"/>
      <c r="C31" s="91"/>
      <c r="D31" s="91"/>
      <c r="E31" s="91"/>
      <c r="F31" s="91"/>
      <c r="G31" s="106"/>
      <c r="H31" s="91"/>
      <c r="I31" s="91"/>
      <c r="J31" s="65"/>
    </row>
    <row r="32" customHeight="true" spans="1:10">
      <c r="A32" s="91"/>
      <c r="B32" s="91"/>
      <c r="C32" s="91"/>
      <c r="D32" s="91"/>
      <c r="E32" s="91"/>
      <c r="F32" s="91"/>
      <c r="G32" s="106"/>
      <c r="H32" s="91"/>
      <c r="I32" s="91"/>
      <c r="J32" s="65"/>
    </row>
    <row r="33" customHeight="true" spans="1:10">
      <c r="A33" s="91"/>
      <c r="B33" s="91"/>
      <c r="C33" s="91"/>
      <c r="D33" s="91"/>
      <c r="E33" s="91"/>
      <c r="F33" s="91"/>
      <c r="G33" s="106"/>
      <c r="H33" s="91"/>
      <c r="I33" s="91"/>
      <c r="J33" s="65"/>
    </row>
    <row r="34" customHeight="true" spans="1:10">
      <c r="A34" s="91"/>
      <c r="B34" s="91"/>
      <c r="C34" s="91"/>
      <c r="D34" s="91"/>
      <c r="E34" s="91"/>
      <c r="F34" s="91"/>
      <c r="G34" s="106"/>
      <c r="H34" s="91"/>
      <c r="I34" s="91"/>
      <c r="J34" s="65"/>
    </row>
    <row r="35" customHeight="true" spans="1:10">
      <c r="A35" s="91"/>
      <c r="B35" s="91"/>
      <c r="C35" s="91"/>
      <c r="D35" s="91"/>
      <c r="E35" s="91"/>
      <c r="F35" s="91"/>
      <c r="G35" s="106"/>
      <c r="H35" s="91"/>
      <c r="I35" s="91"/>
      <c r="J35" s="65"/>
    </row>
    <row r="36" customHeight="true" spans="1:10">
      <c r="A36" s="92"/>
      <c r="B36" s="92"/>
      <c r="C36" s="91"/>
      <c r="D36" s="91"/>
      <c r="E36" s="91"/>
      <c r="F36" s="91"/>
      <c r="G36" s="106"/>
      <c r="H36" s="91"/>
      <c r="I36" s="91"/>
      <c r="J36" s="61"/>
    </row>
    <row r="37" customHeight="true" spans="6:8">
      <c r="F37" s="1"/>
      <c r="G37" s="107"/>
      <c r="H37" s="108"/>
    </row>
    <row r="38" customHeight="true" spans="6:8">
      <c r="F38" s="1"/>
      <c r="G38" s="107"/>
      <c r="H38" s="108"/>
    </row>
    <row r="39" customHeight="true" spans="6:8">
      <c r="F39" s="1"/>
      <c r="G39" s="107"/>
      <c r="H39" s="108"/>
    </row>
  </sheetData>
  <mergeCells count="7">
    <mergeCell ref="A2:J2"/>
    <mergeCell ref="E4:E6"/>
    <mergeCell ref="E7:E9"/>
    <mergeCell ref="E10:E12"/>
    <mergeCell ref="E13:E15"/>
    <mergeCell ref="E16:E19"/>
    <mergeCell ref="E20:E22"/>
  </mergeCells>
  <dataValidations count="1">
    <dataValidation type="list" allowBlank="1" showInputMessage="1" showErrorMessage="1" sqref="I4:I36">
      <formula1>"是,否"</formula1>
    </dataValidation>
  </dataValidations>
  <printOptions horizontalCentered="true" verticalCentered="true"/>
  <pageMargins left="0.15748031496063" right="0.236220472440945" top="0.31496062992126" bottom="0.31496062992126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K5" sqref="K5"/>
    </sheetView>
  </sheetViews>
  <sheetFormatPr defaultColWidth="9" defaultRowHeight="28.15" customHeight="true"/>
  <cols>
    <col min="1" max="1" width="23.875" style="1" customWidth="true"/>
    <col min="2" max="2" width="29.5" style="1" customWidth="true"/>
    <col min="3" max="3" width="6.75" style="1" customWidth="true"/>
    <col min="4" max="4" width="9" style="1" customWidth="true"/>
    <col min="5" max="5" width="10.125" style="1" customWidth="true"/>
    <col min="6" max="6" width="9.625" style="2" customWidth="true"/>
    <col min="7" max="7" width="9.25" style="3" customWidth="true"/>
    <col min="8" max="8" width="12.75" style="3" customWidth="true"/>
    <col min="9" max="9" width="13.375" style="1" customWidth="true"/>
    <col min="10" max="10" width="10.75" style="1" customWidth="true"/>
    <col min="11" max="16375" width="8.875" style="1"/>
    <col min="16376" max="16384" width="9" style="1"/>
  </cols>
  <sheetData>
    <row r="1" customHeight="true" spans="1:2">
      <c r="A1" s="4" t="s">
        <v>0</v>
      </c>
      <c r="B1" s="4"/>
    </row>
    <row r="2" ht="48.6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customHeight="true" spans="1:10">
      <c r="A3" s="67" t="s">
        <v>2</v>
      </c>
      <c r="B3" s="8" t="s">
        <v>3</v>
      </c>
      <c r="C3" s="67" t="s">
        <v>4</v>
      </c>
      <c r="D3" s="67" t="s">
        <v>5</v>
      </c>
      <c r="E3" s="67" t="s">
        <v>65</v>
      </c>
      <c r="F3" s="67" t="s">
        <v>7</v>
      </c>
      <c r="G3" s="83" t="s">
        <v>8</v>
      </c>
      <c r="H3" s="83" t="s">
        <v>9</v>
      </c>
      <c r="I3" s="85" t="s">
        <v>10</v>
      </c>
      <c r="J3" s="85" t="s">
        <v>11</v>
      </c>
    </row>
    <row r="4" customHeight="true" spans="1:10">
      <c r="A4" s="115" t="s">
        <v>66</v>
      </c>
      <c r="B4" s="81" t="s">
        <v>67</v>
      </c>
      <c r="C4" s="82" t="s">
        <v>19</v>
      </c>
      <c r="D4" s="82" t="s">
        <v>15</v>
      </c>
      <c r="E4" s="82" t="s">
        <v>68</v>
      </c>
      <c r="F4" s="84">
        <v>90.7</v>
      </c>
      <c r="G4" s="47">
        <v>89</v>
      </c>
      <c r="H4" s="47">
        <f t="shared" ref="H4:H9" si="0">F4*0.4+G4*0.6</f>
        <v>89.68</v>
      </c>
      <c r="I4" s="18" t="s">
        <v>17</v>
      </c>
      <c r="J4" s="19"/>
    </row>
    <row r="5" customHeight="true" spans="1:10">
      <c r="A5" s="116" t="s">
        <v>69</v>
      </c>
      <c r="B5" s="81" t="s">
        <v>67</v>
      </c>
      <c r="C5" s="82" t="s">
        <v>14</v>
      </c>
      <c r="D5" s="82" t="s">
        <v>15</v>
      </c>
      <c r="E5" s="82"/>
      <c r="F5" s="84">
        <v>98.59</v>
      </c>
      <c r="G5" s="47">
        <v>79</v>
      </c>
      <c r="H5" s="47">
        <f t="shared" si="0"/>
        <v>86.836</v>
      </c>
      <c r="I5" s="18" t="s">
        <v>21</v>
      </c>
      <c r="J5" s="19"/>
    </row>
    <row r="6" customHeight="true" spans="1:10">
      <c r="A6" s="116" t="s">
        <v>70</v>
      </c>
      <c r="B6" s="81" t="s">
        <v>67</v>
      </c>
      <c r="C6" s="82" t="s">
        <v>19</v>
      </c>
      <c r="D6" s="82" t="s">
        <v>63</v>
      </c>
      <c r="E6" s="82"/>
      <c r="F6" s="84">
        <v>90.81</v>
      </c>
      <c r="G6" s="47">
        <v>78</v>
      </c>
      <c r="H6" s="47">
        <f t="shared" si="0"/>
        <v>83.124</v>
      </c>
      <c r="I6" s="18" t="s">
        <v>21</v>
      </c>
      <c r="J6" s="86"/>
    </row>
    <row r="7" customHeight="true" spans="1:10">
      <c r="A7" s="116" t="s">
        <v>71</v>
      </c>
      <c r="B7" s="81" t="s">
        <v>67</v>
      </c>
      <c r="C7" s="82" t="s">
        <v>19</v>
      </c>
      <c r="D7" s="82" t="s">
        <v>29</v>
      </c>
      <c r="E7" s="82" t="s">
        <v>72</v>
      </c>
      <c r="F7" s="84">
        <v>91</v>
      </c>
      <c r="G7" s="47">
        <v>77.6</v>
      </c>
      <c r="H7" s="47">
        <f t="shared" si="0"/>
        <v>82.96</v>
      </c>
      <c r="I7" s="18" t="s">
        <v>17</v>
      </c>
      <c r="J7" s="19"/>
    </row>
    <row r="8" customHeight="true" spans="1:10">
      <c r="A8" s="116" t="s">
        <v>73</v>
      </c>
      <c r="B8" s="81" t="s">
        <v>67</v>
      </c>
      <c r="C8" s="82" t="s">
        <v>19</v>
      </c>
      <c r="D8" s="82" t="s">
        <v>63</v>
      </c>
      <c r="E8" s="82"/>
      <c r="F8" s="84">
        <v>92.48</v>
      </c>
      <c r="G8" s="47">
        <v>71.8</v>
      </c>
      <c r="H8" s="47">
        <f t="shared" si="0"/>
        <v>80.072</v>
      </c>
      <c r="I8" s="18" t="s">
        <v>21</v>
      </c>
      <c r="J8" s="18"/>
    </row>
    <row r="9" customHeight="true" spans="1:10">
      <c r="A9" s="116" t="s">
        <v>74</v>
      </c>
      <c r="B9" s="81" t="s">
        <v>67</v>
      </c>
      <c r="C9" s="82" t="s">
        <v>19</v>
      </c>
      <c r="D9" s="82" t="s">
        <v>29</v>
      </c>
      <c r="E9" s="82"/>
      <c r="F9" s="84">
        <v>89.67</v>
      </c>
      <c r="G9" s="47">
        <v>0</v>
      </c>
      <c r="H9" s="47">
        <f t="shared" si="0"/>
        <v>35.868</v>
      </c>
      <c r="I9" s="18" t="s">
        <v>21</v>
      </c>
      <c r="J9" s="18" t="s">
        <v>47</v>
      </c>
    </row>
  </sheetData>
  <mergeCells count="3">
    <mergeCell ref="A2:J2"/>
    <mergeCell ref="E4:E6"/>
    <mergeCell ref="E7:E9"/>
  </mergeCells>
  <dataValidations count="1">
    <dataValidation type="list" allowBlank="1" showInputMessage="1" showErrorMessage="1" sqref="I4 I5 I6 I7:I9">
      <formula1>"是,否"</formula1>
    </dataValidation>
  </dataValidations>
  <pageMargins left="0.5625" right="0.621527777777778" top="0.31875" bottom="0.31875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24" sqref="E24:E25"/>
    </sheetView>
  </sheetViews>
  <sheetFormatPr defaultColWidth="9" defaultRowHeight="28.2" customHeight="true"/>
  <cols>
    <col min="1" max="1" width="23.25" style="20" customWidth="true"/>
    <col min="2" max="2" width="35" style="20" customWidth="true"/>
    <col min="3" max="3" width="5" style="20" customWidth="true"/>
    <col min="4" max="4" width="8.88333333333333" style="20"/>
    <col min="5" max="5" width="10.125" style="20" customWidth="true"/>
    <col min="6" max="6" width="10.125" style="21" customWidth="true"/>
    <col min="7" max="8" width="10.125" style="22" customWidth="true"/>
    <col min="9" max="9" width="14" style="20" customWidth="true"/>
    <col min="10" max="10" width="13.375" style="20" customWidth="true"/>
    <col min="11" max="16380" width="8.88333333333333" style="20"/>
    <col min="16381" max="16384" width="9" style="20"/>
  </cols>
  <sheetData>
    <row r="1" s="1" customFormat="true" ht="28.15" customHeight="true" spans="1:8">
      <c r="A1" s="4" t="s">
        <v>0</v>
      </c>
      <c r="B1" s="4"/>
      <c r="F1" s="2"/>
      <c r="G1" s="3"/>
      <c r="H1" s="3"/>
    </row>
    <row r="2" s="1" customFormat="true" ht="60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customHeight="true" spans="1:10">
      <c r="A3" s="67" t="s">
        <v>2</v>
      </c>
      <c r="B3" s="8" t="s">
        <v>3</v>
      </c>
      <c r="C3" s="68" t="s">
        <v>4</v>
      </c>
      <c r="D3" s="67" t="s">
        <v>5</v>
      </c>
      <c r="E3" s="67" t="s">
        <v>6</v>
      </c>
      <c r="F3" s="67" t="s">
        <v>7</v>
      </c>
      <c r="G3" s="67" t="s">
        <v>8</v>
      </c>
      <c r="H3" s="68" t="s">
        <v>9</v>
      </c>
      <c r="I3" s="67" t="s">
        <v>10</v>
      </c>
      <c r="J3" s="67" t="s">
        <v>11</v>
      </c>
    </row>
    <row r="4" customHeight="true" spans="1:10">
      <c r="A4" s="115" t="s">
        <v>75</v>
      </c>
      <c r="B4" s="69" t="s">
        <v>76</v>
      </c>
      <c r="C4" s="70" t="s">
        <v>14</v>
      </c>
      <c r="D4" s="71" t="s">
        <v>15</v>
      </c>
      <c r="E4" s="73" t="s">
        <v>77</v>
      </c>
      <c r="F4" s="74">
        <f>VLOOKUP(A4,[1]附件5成绩汇总表1!$D$1:$M$65536,10,FALSE)</f>
        <v>87.73</v>
      </c>
      <c r="G4" s="75">
        <f>VLOOKUP(A4,[1]附件5成绩汇总表1!$D$1:$O$65536,12,FALSE)</f>
        <v>91.4</v>
      </c>
      <c r="H4" s="75">
        <f>VLOOKUP(A4,[1]附件5成绩汇总表1!$D$1:$Q$65536,14,FALSE)</f>
        <v>89.932</v>
      </c>
      <c r="I4" s="78" t="s">
        <v>17</v>
      </c>
      <c r="J4" s="79"/>
    </row>
    <row r="5" customHeight="true" spans="1:10">
      <c r="A5" s="115" t="s">
        <v>78</v>
      </c>
      <c r="B5" s="69" t="s">
        <v>76</v>
      </c>
      <c r="C5" s="70" t="s">
        <v>14</v>
      </c>
      <c r="D5" s="71" t="s">
        <v>40</v>
      </c>
      <c r="E5" s="76"/>
      <c r="F5" s="74">
        <f>VLOOKUP(A5,[1]附件5成绩汇总表1!$D$1:$M$65536,10,FALSE)</f>
        <v>87.48</v>
      </c>
      <c r="G5" s="75">
        <f>VLOOKUP(A5,[1]附件5成绩汇总表1!$D$1:$O$65536,12,FALSE)</f>
        <v>82.2</v>
      </c>
      <c r="H5" s="75">
        <f>VLOOKUP(A5,[1]附件5成绩汇总表1!$D$1:$Q$65536,14,FALSE)</f>
        <v>84.312</v>
      </c>
      <c r="I5" s="78" t="s">
        <v>21</v>
      </c>
      <c r="J5" s="79"/>
    </row>
    <row r="6" customHeight="true" spans="1:10">
      <c r="A6" s="69" t="s">
        <v>79</v>
      </c>
      <c r="B6" s="69" t="s">
        <v>76</v>
      </c>
      <c r="C6" s="70" t="s">
        <v>14</v>
      </c>
      <c r="D6" s="71" t="s">
        <v>29</v>
      </c>
      <c r="E6" s="77"/>
      <c r="F6" s="74">
        <f>VLOOKUP(A6,[1]附件5成绩汇总表1!$D$1:$M$65536,10,FALSE)</f>
        <v>84.98</v>
      </c>
      <c r="G6" s="75">
        <f>VLOOKUP(A6,[1]附件5成绩汇总表1!$D$1:$O$65536,12,FALSE)</f>
        <v>77.8</v>
      </c>
      <c r="H6" s="75">
        <f>VLOOKUP(A6,[1]附件5成绩汇总表1!$D$1:$Q$65536,14,FALSE)</f>
        <v>80.672</v>
      </c>
      <c r="I6" s="78" t="s">
        <v>21</v>
      </c>
      <c r="J6" s="79"/>
    </row>
    <row r="7" customHeight="true" spans="1:10">
      <c r="A7" s="115" t="s">
        <v>80</v>
      </c>
      <c r="B7" s="69" t="s">
        <v>76</v>
      </c>
      <c r="C7" s="70" t="s">
        <v>14</v>
      </c>
      <c r="D7" s="71" t="s">
        <v>29</v>
      </c>
      <c r="E7" s="73" t="s">
        <v>81</v>
      </c>
      <c r="F7" s="74">
        <f>VLOOKUP(A7,[1]附件5成绩汇总表1!$D$1:$M$65536,10,FALSE)</f>
        <v>83.25</v>
      </c>
      <c r="G7" s="75">
        <f>VLOOKUP(A7,[1]附件5成绩汇总表1!$D$1:$O$65536,12,FALSE)</f>
        <v>86.2</v>
      </c>
      <c r="H7" s="75">
        <f>VLOOKUP(A7,[1]附件5成绩汇总表1!$D$1:$Q$65536,14,FALSE)</f>
        <v>85.02</v>
      </c>
      <c r="I7" s="78" t="s">
        <v>17</v>
      </c>
      <c r="J7" s="79"/>
    </row>
    <row r="8" customHeight="true" spans="1:10">
      <c r="A8" s="115" t="s">
        <v>82</v>
      </c>
      <c r="B8" s="69" t="s">
        <v>76</v>
      </c>
      <c r="C8" s="70" t="s">
        <v>14</v>
      </c>
      <c r="D8" s="71" t="s">
        <v>40</v>
      </c>
      <c r="E8" s="76"/>
      <c r="F8" s="74">
        <f>VLOOKUP(A8,[1]附件5成绩汇总表1!$D$1:$M$65536,10,FALSE)</f>
        <v>96.89</v>
      </c>
      <c r="G8" s="75">
        <f>VLOOKUP(A8,[1]附件5成绩汇总表1!$D$1:$O$65536,12,FALSE)</f>
        <v>74.4</v>
      </c>
      <c r="H8" s="75">
        <f>VLOOKUP(A8,[1]附件5成绩汇总表1!$D$1:$Q$65536,14,FALSE)</f>
        <v>83.396</v>
      </c>
      <c r="I8" s="78" t="s">
        <v>17</v>
      </c>
      <c r="J8" s="79"/>
    </row>
    <row r="9" customHeight="true" spans="1:10">
      <c r="A9" s="115" t="s">
        <v>83</v>
      </c>
      <c r="B9" s="69" t="s">
        <v>76</v>
      </c>
      <c r="C9" s="70" t="s">
        <v>14</v>
      </c>
      <c r="D9" s="71" t="s">
        <v>29</v>
      </c>
      <c r="E9" s="76"/>
      <c r="F9" s="74">
        <f>VLOOKUP(A9,[1]附件5成绩汇总表1!$D$1:$M$65536,10,FALSE)</f>
        <v>82.48</v>
      </c>
      <c r="G9" s="75">
        <f>VLOOKUP(A9,[1]附件5成绩汇总表1!$D$1:$O$65536,12,FALSE)</f>
        <v>78</v>
      </c>
      <c r="H9" s="75">
        <f>VLOOKUP(A9,[1]附件5成绩汇总表1!$D$1:$Q$65536,14,FALSE)</f>
        <v>79.792</v>
      </c>
      <c r="I9" s="78" t="s">
        <v>21</v>
      </c>
      <c r="J9" s="78"/>
    </row>
    <row r="10" customHeight="true" spans="1:10">
      <c r="A10" s="115" t="s">
        <v>84</v>
      </c>
      <c r="B10" s="69" t="s">
        <v>76</v>
      </c>
      <c r="C10" s="70" t="s">
        <v>14</v>
      </c>
      <c r="D10" s="71" t="s">
        <v>29</v>
      </c>
      <c r="E10" s="76"/>
      <c r="F10" s="74">
        <f>VLOOKUP(A10,[1]附件5成绩汇总表1!$D$1:$M$65536,10,FALSE)</f>
        <v>85.2</v>
      </c>
      <c r="G10" s="75">
        <f>VLOOKUP(A10,[1]附件5成绩汇总表1!$D$1:$O$65536,12,FALSE)</f>
        <v>73</v>
      </c>
      <c r="H10" s="75">
        <f>VLOOKUP(A10,[1]附件5成绩汇总表1!$D$1:$Q$65536,14,FALSE)</f>
        <v>77.88</v>
      </c>
      <c r="I10" s="78" t="s">
        <v>21</v>
      </c>
      <c r="J10" s="79"/>
    </row>
    <row r="11" customHeight="true" spans="1:10">
      <c r="A11" s="115" t="s">
        <v>85</v>
      </c>
      <c r="B11" s="69" t="s">
        <v>76</v>
      </c>
      <c r="C11" s="70" t="s">
        <v>14</v>
      </c>
      <c r="D11" s="71" t="s">
        <v>29</v>
      </c>
      <c r="E11" s="76"/>
      <c r="F11" s="74">
        <f>VLOOKUP(A11,[1]附件5成绩汇总表1!$D$1:$M$65536,10,FALSE)</f>
        <v>90.55</v>
      </c>
      <c r="G11" s="75">
        <f>VLOOKUP(A11,[1]附件5成绩汇总表1!$D$1:$O$65536,12,FALSE)</f>
        <v>69.4</v>
      </c>
      <c r="H11" s="75">
        <f>VLOOKUP(A11,[1]附件5成绩汇总表1!$D$1:$Q$65536,14,FALSE)</f>
        <v>77.86</v>
      </c>
      <c r="I11" s="78" t="s">
        <v>21</v>
      </c>
      <c r="J11" s="78"/>
    </row>
    <row r="12" customHeight="true" spans="1:10">
      <c r="A12" s="69" t="s">
        <v>86</v>
      </c>
      <c r="B12" s="69" t="s">
        <v>76</v>
      </c>
      <c r="C12" s="70" t="s">
        <v>14</v>
      </c>
      <c r="D12" s="71" t="s">
        <v>29</v>
      </c>
      <c r="E12" s="77"/>
      <c r="F12" s="74">
        <f>VLOOKUP(A12,[1]附件5成绩汇总表1!$D$1:$M$65536,10,FALSE)</f>
        <v>81.99</v>
      </c>
      <c r="G12" s="75">
        <f>VLOOKUP(A12,[1]附件5成绩汇总表1!$D$1:$O$65536,12,FALSE)</f>
        <v>0</v>
      </c>
      <c r="H12" s="75">
        <f>VLOOKUP(A12,[1]附件5成绩汇总表1!$D$1:$Q$65536,14,FALSE)</f>
        <v>32.796</v>
      </c>
      <c r="I12" s="78" t="s">
        <v>21</v>
      </c>
      <c r="J12" s="18" t="s">
        <v>47</v>
      </c>
    </row>
    <row r="13" customHeight="true" spans="1:10">
      <c r="A13" s="115" t="s">
        <v>87</v>
      </c>
      <c r="B13" s="69" t="s">
        <v>76</v>
      </c>
      <c r="C13" s="70" t="s">
        <v>14</v>
      </c>
      <c r="D13" s="71" t="s">
        <v>29</v>
      </c>
      <c r="E13" s="73" t="s">
        <v>88</v>
      </c>
      <c r="F13" s="74">
        <f>VLOOKUP(A13,[1]附件5成绩汇总表1!$D$1:$M$65536,10,FALSE)</f>
        <v>84.93</v>
      </c>
      <c r="G13" s="75">
        <f>VLOOKUP(A13,[1]附件5成绩汇总表1!$D$1:$O$65536,12,FALSE)</f>
        <v>85.6</v>
      </c>
      <c r="H13" s="75">
        <f>VLOOKUP(A13,[1]附件5成绩汇总表1!$D$1:$Q$65536,14,FALSE)</f>
        <v>85.332</v>
      </c>
      <c r="I13" s="78" t="s">
        <v>17</v>
      </c>
      <c r="J13" s="79"/>
    </row>
    <row r="14" customHeight="true" spans="1:10">
      <c r="A14" s="115" t="s">
        <v>89</v>
      </c>
      <c r="B14" s="69" t="s">
        <v>76</v>
      </c>
      <c r="C14" s="70" t="s">
        <v>14</v>
      </c>
      <c r="D14" s="71" t="s">
        <v>29</v>
      </c>
      <c r="E14" s="76"/>
      <c r="F14" s="74">
        <f>VLOOKUP(A14,[1]附件5成绩汇总表1!$D$1:$M$65536,10,FALSE)</f>
        <v>83.87</v>
      </c>
      <c r="G14" s="75">
        <f>VLOOKUP(A14,[1]附件5成绩汇总表1!$D$1:$O$65536,12,FALSE)</f>
        <v>78.2</v>
      </c>
      <c r="H14" s="75">
        <f>VLOOKUP(A14,[1]附件5成绩汇总表1!$D$1:$Q$65536,14,FALSE)</f>
        <v>80.468</v>
      </c>
      <c r="I14" s="78" t="s">
        <v>21</v>
      </c>
      <c r="J14" s="79"/>
    </row>
    <row r="15" customHeight="true" spans="1:10">
      <c r="A15" s="69" t="s">
        <v>90</v>
      </c>
      <c r="B15" s="69" t="s">
        <v>76</v>
      </c>
      <c r="C15" s="70" t="s">
        <v>14</v>
      </c>
      <c r="D15" s="71" t="s">
        <v>15</v>
      </c>
      <c r="E15" s="77"/>
      <c r="F15" s="74">
        <f>VLOOKUP(A15,[1]附件5成绩汇总表1!$D$1:$M$65536,10,FALSE)</f>
        <v>83.56</v>
      </c>
      <c r="G15" s="75">
        <f>VLOOKUP(A15,[1]附件5成绩汇总表1!$D$1:$O$65536,12,FALSE)</f>
        <v>74.8</v>
      </c>
      <c r="H15" s="75">
        <f>VLOOKUP(A15,[1]附件5成绩汇总表1!$D$1:$Q$65536,14,FALSE)</f>
        <v>78.304</v>
      </c>
      <c r="I15" s="78" t="s">
        <v>21</v>
      </c>
      <c r="J15" s="79"/>
    </row>
    <row r="16" customHeight="true" spans="1:10">
      <c r="A16" s="115" t="s">
        <v>91</v>
      </c>
      <c r="B16" s="69" t="s">
        <v>76</v>
      </c>
      <c r="C16" s="70" t="s">
        <v>14</v>
      </c>
      <c r="D16" s="71" t="s">
        <v>29</v>
      </c>
      <c r="E16" s="73" t="s">
        <v>92</v>
      </c>
      <c r="F16" s="74">
        <f>VLOOKUP(A16,[1]附件5成绩汇总表1!$D$1:$M$65536,10,FALSE)</f>
        <v>87.46</v>
      </c>
      <c r="G16" s="75">
        <f>VLOOKUP(A16,[1]附件5成绩汇总表1!$D$1:$O$65536,12,FALSE)</f>
        <v>85</v>
      </c>
      <c r="H16" s="75">
        <f>VLOOKUP(A16,[1]附件5成绩汇总表1!$D$1:$Q$65536,14,FALSE)</f>
        <v>85.984</v>
      </c>
      <c r="I16" s="78" t="s">
        <v>17</v>
      </c>
      <c r="J16" s="78"/>
    </row>
    <row r="17" customHeight="true" spans="1:10">
      <c r="A17" s="115" t="s">
        <v>93</v>
      </c>
      <c r="B17" s="69" t="s">
        <v>76</v>
      </c>
      <c r="C17" s="70" t="s">
        <v>14</v>
      </c>
      <c r="D17" s="71" t="s">
        <v>15</v>
      </c>
      <c r="E17" s="76"/>
      <c r="F17" s="74">
        <f>VLOOKUP(A17,[1]附件5成绩汇总表1!$D$1:$M$65536,10,FALSE)</f>
        <v>85.38</v>
      </c>
      <c r="G17" s="75">
        <f>VLOOKUP(A17,[1]附件5成绩汇总表1!$D$1:$O$65536,12,FALSE)</f>
        <v>77</v>
      </c>
      <c r="H17" s="75">
        <f>VLOOKUP(A17,[1]附件5成绩汇总表1!$D$1:$Q$65536,14,FALSE)</f>
        <v>80.352</v>
      </c>
      <c r="I17" s="78" t="s">
        <v>21</v>
      </c>
      <c r="J17" s="79"/>
    </row>
    <row r="18" customHeight="true" spans="1:10">
      <c r="A18" s="115" t="s">
        <v>94</v>
      </c>
      <c r="B18" s="69" t="s">
        <v>76</v>
      </c>
      <c r="C18" s="70" t="s">
        <v>14</v>
      </c>
      <c r="D18" s="71" t="s">
        <v>32</v>
      </c>
      <c r="E18" s="77"/>
      <c r="F18" s="74">
        <f>VLOOKUP(A18,[1]附件5成绩汇总表1!$D$1:$M$65536,10,FALSE)</f>
        <v>84.02</v>
      </c>
      <c r="G18" s="75">
        <f>VLOOKUP(A18,[1]附件5成绩汇总表1!$D$1:$O$65536,12,FALSE)</f>
        <v>0</v>
      </c>
      <c r="H18" s="75">
        <f>VLOOKUP(A18,[1]附件5成绩汇总表1!$D$1:$Q$65536,14,FALSE)</f>
        <v>33.608</v>
      </c>
      <c r="I18" s="78" t="s">
        <v>21</v>
      </c>
      <c r="J18" s="18" t="s">
        <v>47</v>
      </c>
    </row>
    <row r="19" s="20" customFormat="true" customHeight="true" spans="1:10">
      <c r="A19" s="115" t="s">
        <v>95</v>
      </c>
      <c r="B19" s="69" t="s">
        <v>76</v>
      </c>
      <c r="C19" s="70" t="s">
        <v>14</v>
      </c>
      <c r="D19" s="71" t="s">
        <v>29</v>
      </c>
      <c r="E19" s="73" t="s">
        <v>96</v>
      </c>
      <c r="F19" s="74">
        <f>VLOOKUP(A19,[1]附件5成绩汇总表1!$D$1:$M$65536,10,FALSE)</f>
        <v>81.86</v>
      </c>
      <c r="G19" s="75">
        <f>VLOOKUP(A19,[1]附件5成绩汇总表1!$D$1:$O$65536,12,FALSE)</f>
        <v>88.8</v>
      </c>
      <c r="H19" s="75">
        <f>VLOOKUP(A19,[1]附件5成绩汇总表1!$D$1:$Q$65536,14,FALSE)</f>
        <v>86.024</v>
      </c>
      <c r="I19" s="78" t="s">
        <v>17</v>
      </c>
      <c r="J19" s="78"/>
    </row>
    <row r="20" customHeight="true" spans="1:10">
      <c r="A20" s="116" t="s">
        <v>97</v>
      </c>
      <c r="B20" s="69" t="s">
        <v>76</v>
      </c>
      <c r="C20" s="70" t="s">
        <v>14</v>
      </c>
      <c r="D20" s="71" t="s">
        <v>29</v>
      </c>
      <c r="E20" s="77"/>
      <c r="F20" s="74">
        <f>VLOOKUP(A20,[1]附件5成绩汇总表1!$D$1:$M$65536,10,FALSE)</f>
        <v>76.16</v>
      </c>
      <c r="G20" s="75">
        <f>VLOOKUP(A20,[1]附件5成绩汇总表1!$D$1:$O$65536,12,FALSE)</f>
        <v>80</v>
      </c>
      <c r="H20" s="75">
        <f>VLOOKUP(A20,[1]附件5成绩汇总表1!$D$1:$Q$65536,14,FALSE)</f>
        <v>78.464</v>
      </c>
      <c r="I20" s="78" t="s">
        <v>21</v>
      </c>
      <c r="J20" s="47"/>
    </row>
    <row r="21" customHeight="true" spans="1:10">
      <c r="A21" s="115" t="s">
        <v>98</v>
      </c>
      <c r="B21" s="69" t="s">
        <v>76</v>
      </c>
      <c r="C21" s="70" t="s">
        <v>14</v>
      </c>
      <c r="D21" s="71" t="s">
        <v>29</v>
      </c>
      <c r="E21" s="73" t="s">
        <v>99</v>
      </c>
      <c r="F21" s="74">
        <f>VLOOKUP(A21,[1]附件5成绩汇总表1!$D$1:$M$65536,10,FALSE)</f>
        <v>88.05</v>
      </c>
      <c r="G21" s="75">
        <f>VLOOKUP(A21,[1]附件5成绩汇总表1!$D$1:$O$65536,12,FALSE)</f>
        <v>83.4</v>
      </c>
      <c r="H21" s="75">
        <f>VLOOKUP(A21,[1]附件5成绩汇总表1!$D$1:$Q$65536,14,FALSE)</f>
        <v>85.26</v>
      </c>
      <c r="I21" s="78" t="s">
        <v>17</v>
      </c>
      <c r="J21" s="79"/>
    </row>
    <row r="22" customHeight="true" spans="1:10">
      <c r="A22" s="115" t="s">
        <v>100</v>
      </c>
      <c r="B22" s="69" t="s">
        <v>76</v>
      </c>
      <c r="C22" s="70" t="s">
        <v>14</v>
      </c>
      <c r="D22" s="71" t="s">
        <v>29</v>
      </c>
      <c r="E22" s="76"/>
      <c r="F22" s="74">
        <f>VLOOKUP(A22,[1]附件5成绩汇总表1!$D$1:$M$65536,10,FALSE)</f>
        <v>79.4</v>
      </c>
      <c r="G22" s="75">
        <f>VLOOKUP(A22,[1]附件5成绩汇总表1!$D$1:$O$65536,12,FALSE)</f>
        <v>0</v>
      </c>
      <c r="H22" s="75">
        <f>VLOOKUP(A22,[1]附件5成绩汇总表1!$D$1:$Q$65536,14,FALSE)</f>
        <v>31.76</v>
      </c>
      <c r="I22" s="78" t="s">
        <v>21</v>
      </c>
      <c r="J22" s="18" t="s">
        <v>47</v>
      </c>
    </row>
    <row r="23" customHeight="true" spans="1:10">
      <c r="A23" s="115" t="s">
        <v>101</v>
      </c>
      <c r="B23" s="69" t="s">
        <v>76</v>
      </c>
      <c r="C23" s="70" t="s">
        <v>19</v>
      </c>
      <c r="D23" s="71" t="s">
        <v>29</v>
      </c>
      <c r="E23" s="77"/>
      <c r="F23" s="74">
        <f>VLOOKUP(A23,[1]附件5成绩汇总表1!$D$1:$M$65536,10,FALSE)</f>
        <v>72.52</v>
      </c>
      <c r="G23" s="75">
        <f>VLOOKUP(A23,[1]附件5成绩汇总表1!$D$1:$O$65536,12,FALSE)</f>
        <v>0</v>
      </c>
      <c r="H23" s="75">
        <f>VLOOKUP(A23,[1]附件5成绩汇总表1!$D$1:$Q$65536,14,FALSE)</f>
        <v>29.008</v>
      </c>
      <c r="I23" s="78" t="s">
        <v>21</v>
      </c>
      <c r="J23" s="18" t="s">
        <v>47</v>
      </c>
    </row>
    <row r="24" customHeight="true" spans="1:10">
      <c r="A24" s="115" t="s">
        <v>102</v>
      </c>
      <c r="B24" s="69" t="s">
        <v>76</v>
      </c>
      <c r="C24" s="70" t="s">
        <v>19</v>
      </c>
      <c r="D24" s="71" t="s">
        <v>40</v>
      </c>
      <c r="E24" s="73" t="s">
        <v>103</v>
      </c>
      <c r="F24" s="74">
        <f>VLOOKUP(A24,[1]附件5成绩汇总表1!$D$1:$M$65536,10,FALSE)</f>
        <v>95.49</v>
      </c>
      <c r="G24" s="75">
        <f>VLOOKUP(A24,[1]附件5成绩汇总表1!$D$1:$O$65536,12,FALSE)</f>
        <v>81.4</v>
      </c>
      <c r="H24" s="75">
        <f>VLOOKUP(A24,[1]附件5成绩汇总表1!$D$1:$Q$65536,14,FALSE)</f>
        <v>87.036</v>
      </c>
      <c r="I24" s="78" t="s">
        <v>17</v>
      </c>
      <c r="J24" s="79"/>
    </row>
    <row r="25" customHeight="true" spans="1:10">
      <c r="A25" s="115" t="s">
        <v>104</v>
      </c>
      <c r="B25" s="69" t="s">
        <v>76</v>
      </c>
      <c r="C25" s="70" t="s">
        <v>14</v>
      </c>
      <c r="D25" s="71" t="s">
        <v>29</v>
      </c>
      <c r="E25" s="77"/>
      <c r="F25" s="74">
        <f>VLOOKUP(A25,[1]附件5成绩汇总表1!$D$1:$M$65536,10,FALSE)</f>
        <v>79.14</v>
      </c>
      <c r="G25" s="75">
        <f>VLOOKUP(A25,[1]附件5成绩汇总表1!$D$1:$O$65536,12,FALSE)</f>
        <v>76.6</v>
      </c>
      <c r="H25" s="75">
        <f>VLOOKUP(A25,[1]附件5成绩汇总表1!$D$1:$Q$65536,14,FALSE)</f>
        <v>77.616</v>
      </c>
      <c r="I25" s="78" t="s">
        <v>21</v>
      </c>
      <c r="J25" s="80"/>
    </row>
  </sheetData>
  <mergeCells count="8">
    <mergeCell ref="A2:J2"/>
    <mergeCell ref="E4:E6"/>
    <mergeCell ref="E7:E12"/>
    <mergeCell ref="E13:E15"/>
    <mergeCell ref="E16:E18"/>
    <mergeCell ref="E19:E20"/>
    <mergeCell ref="E21:E23"/>
    <mergeCell ref="E24:E25"/>
  </mergeCells>
  <conditionalFormatting sqref="A4:A25">
    <cfRule type="duplicateValues" dxfId="0" priority="1"/>
    <cfRule type="duplicateValues" dxfId="1" priority="2"/>
  </conditionalFormatting>
  <dataValidations count="1">
    <dataValidation type="list" allowBlank="1" showInputMessage="1" showErrorMessage="1" sqref="I4 I7 I8 I13 I16 I19 I20 I21 I24 I25 I5:I6 I9:I12 I14:I15 I17:I18 I22:I23">
      <formula1>"是,否"</formula1>
    </dataValidation>
  </dataValidations>
  <printOptions horizontalCentered="true"/>
  <pageMargins left="0.16875" right="0.227777777777778" top="0.31875" bottom="0.318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L12" sqref="L12"/>
    </sheetView>
  </sheetViews>
  <sheetFormatPr defaultColWidth="9" defaultRowHeight="28.2" customHeight="true"/>
  <cols>
    <col min="1" max="1" width="19.9083333333333" style="1" customWidth="true"/>
    <col min="2" max="2" width="26.625" style="1" customWidth="true"/>
    <col min="3" max="3" width="6.24166666666667" style="1" customWidth="true"/>
    <col min="4" max="4" width="8.88333333333333" style="1"/>
    <col min="5" max="5" width="10.375" style="1" customWidth="true"/>
    <col min="6" max="6" width="12.875" style="2" customWidth="true"/>
    <col min="7" max="8" width="12.875" style="3" customWidth="true"/>
    <col min="9" max="9" width="15.625" style="1" customWidth="true"/>
    <col min="10" max="10" width="15.575" style="1" customWidth="true"/>
    <col min="11" max="16384" width="8.88333333333333" style="1"/>
  </cols>
  <sheetData>
    <row r="1" ht="28.15" customHeight="true" spans="1:9">
      <c r="A1" s="4" t="s">
        <v>0</v>
      </c>
      <c r="B1" s="4"/>
      <c r="C1" s="4"/>
      <c r="F1" s="1"/>
      <c r="G1" s="2"/>
      <c r="I1" s="3"/>
    </row>
    <row r="2" ht="48.6" customHeight="true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</row>
    <row r="3" customHeight="true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44" t="s">
        <v>8</v>
      </c>
      <c r="H3" s="44" t="s">
        <v>9</v>
      </c>
      <c r="I3" s="63" t="s">
        <v>10</v>
      </c>
      <c r="J3" s="63" t="s">
        <v>11</v>
      </c>
    </row>
    <row r="4" customHeight="true" spans="1:10">
      <c r="A4" s="37" t="s">
        <v>105</v>
      </c>
      <c r="B4" s="37" t="s">
        <v>106</v>
      </c>
      <c r="C4" s="37" t="s">
        <v>19</v>
      </c>
      <c r="D4" s="37" t="s">
        <v>29</v>
      </c>
      <c r="E4" s="45" t="s">
        <v>107</v>
      </c>
      <c r="F4" s="46">
        <v>72</v>
      </c>
      <c r="G4" s="47">
        <v>85.9</v>
      </c>
      <c r="H4" s="48">
        <v>80.34</v>
      </c>
      <c r="I4" s="18" t="s">
        <v>17</v>
      </c>
      <c r="J4" s="18"/>
    </row>
    <row r="5" customHeight="true" spans="1:10">
      <c r="A5" s="37" t="s">
        <v>108</v>
      </c>
      <c r="B5" s="37" t="s">
        <v>106</v>
      </c>
      <c r="C5" s="37" t="s">
        <v>14</v>
      </c>
      <c r="D5" s="37" t="s">
        <v>32</v>
      </c>
      <c r="E5" s="49"/>
      <c r="F5" s="46">
        <v>75</v>
      </c>
      <c r="G5" s="47">
        <v>77</v>
      </c>
      <c r="H5" s="48">
        <v>76.2</v>
      </c>
      <c r="I5" s="18" t="s">
        <v>21</v>
      </c>
      <c r="J5" s="18"/>
    </row>
    <row r="6" customHeight="true" spans="1:10">
      <c r="A6" s="37" t="s">
        <v>109</v>
      </c>
      <c r="B6" s="37" t="s">
        <v>106</v>
      </c>
      <c r="C6" s="37" t="s">
        <v>19</v>
      </c>
      <c r="D6" s="37" t="s">
        <v>29</v>
      </c>
      <c r="E6" s="49"/>
      <c r="F6" s="46">
        <v>71</v>
      </c>
      <c r="G6" s="47">
        <v>66</v>
      </c>
      <c r="H6" s="48">
        <v>68</v>
      </c>
      <c r="I6" s="18" t="s">
        <v>21</v>
      </c>
      <c r="J6" s="18"/>
    </row>
    <row r="7" customHeight="true" spans="1:10">
      <c r="A7" s="37" t="s">
        <v>110</v>
      </c>
      <c r="B7" s="37" t="s">
        <v>106</v>
      </c>
      <c r="C7" s="37" t="s">
        <v>14</v>
      </c>
      <c r="D7" s="37" t="s">
        <v>29</v>
      </c>
      <c r="E7" s="49"/>
      <c r="F7" s="46">
        <v>72</v>
      </c>
      <c r="G7" s="47">
        <v>64.9</v>
      </c>
      <c r="H7" s="48">
        <v>67.74</v>
      </c>
      <c r="I7" s="18" t="s">
        <v>21</v>
      </c>
      <c r="J7" s="18"/>
    </row>
    <row r="8" customHeight="true" spans="1:10">
      <c r="A8" s="37" t="s">
        <v>111</v>
      </c>
      <c r="B8" s="37" t="s">
        <v>106</v>
      </c>
      <c r="C8" s="37" t="s">
        <v>14</v>
      </c>
      <c r="D8" s="37" t="s">
        <v>15</v>
      </c>
      <c r="E8" s="49"/>
      <c r="F8" s="46">
        <v>71</v>
      </c>
      <c r="G8" s="47">
        <v>60.5</v>
      </c>
      <c r="H8" s="48">
        <v>64.7</v>
      </c>
      <c r="I8" s="18" t="s">
        <v>21</v>
      </c>
      <c r="J8" s="18"/>
    </row>
    <row r="9" customHeight="true" spans="1:10">
      <c r="A9" s="37" t="s">
        <v>112</v>
      </c>
      <c r="B9" s="37" t="s">
        <v>106</v>
      </c>
      <c r="C9" s="37" t="s">
        <v>14</v>
      </c>
      <c r="D9" s="37" t="s">
        <v>15</v>
      </c>
      <c r="E9" s="50"/>
      <c r="F9" s="46">
        <v>75</v>
      </c>
      <c r="G9" s="47">
        <v>52.1</v>
      </c>
      <c r="H9" s="48">
        <v>61.26</v>
      </c>
      <c r="I9" s="18" t="s">
        <v>21</v>
      </c>
      <c r="J9" s="18"/>
    </row>
    <row r="10" customHeight="true" spans="1:10">
      <c r="A10" s="37" t="s">
        <v>113</v>
      </c>
      <c r="B10" s="37" t="s">
        <v>106</v>
      </c>
      <c r="C10" s="37" t="s">
        <v>19</v>
      </c>
      <c r="D10" s="37" t="s">
        <v>29</v>
      </c>
      <c r="E10" s="45" t="s">
        <v>114</v>
      </c>
      <c r="F10" s="46">
        <v>76</v>
      </c>
      <c r="G10" s="47">
        <v>74.3</v>
      </c>
      <c r="H10" s="48">
        <v>74.98</v>
      </c>
      <c r="I10" s="18" t="s">
        <v>17</v>
      </c>
      <c r="J10" s="18"/>
    </row>
    <row r="11" customHeight="true" spans="1:10">
      <c r="A11" s="37" t="s">
        <v>115</v>
      </c>
      <c r="B11" s="37" t="s">
        <v>106</v>
      </c>
      <c r="C11" s="37" t="s">
        <v>14</v>
      </c>
      <c r="D11" s="37" t="s">
        <v>29</v>
      </c>
      <c r="E11" s="49"/>
      <c r="F11" s="46">
        <v>78</v>
      </c>
      <c r="G11" s="47">
        <v>71.9</v>
      </c>
      <c r="H11" s="48">
        <v>74.34</v>
      </c>
      <c r="I11" s="18" t="s">
        <v>21</v>
      </c>
      <c r="J11" s="18"/>
    </row>
    <row r="12" customHeight="true" spans="1:10">
      <c r="A12" s="37" t="s">
        <v>116</v>
      </c>
      <c r="B12" s="37" t="s">
        <v>106</v>
      </c>
      <c r="C12" s="37" t="s">
        <v>19</v>
      </c>
      <c r="D12" s="37" t="s">
        <v>29</v>
      </c>
      <c r="E12" s="49"/>
      <c r="F12" s="51">
        <v>69</v>
      </c>
      <c r="G12" s="47">
        <v>66.4</v>
      </c>
      <c r="H12" s="48">
        <v>67.44</v>
      </c>
      <c r="I12" s="18" t="s">
        <v>21</v>
      </c>
      <c r="J12" s="18"/>
    </row>
    <row r="13" customHeight="true" spans="1:10">
      <c r="A13" s="37" t="s">
        <v>117</v>
      </c>
      <c r="B13" s="37" t="s">
        <v>106</v>
      </c>
      <c r="C13" s="37" t="s">
        <v>19</v>
      </c>
      <c r="D13" s="37" t="s">
        <v>29</v>
      </c>
      <c r="E13" s="49"/>
      <c r="F13" s="52">
        <v>70</v>
      </c>
      <c r="G13" s="47">
        <v>0</v>
      </c>
      <c r="H13" s="48">
        <v>28</v>
      </c>
      <c r="I13" s="18" t="s">
        <v>21</v>
      </c>
      <c r="J13" s="18" t="s">
        <v>47</v>
      </c>
    </row>
    <row r="14" customHeight="true" spans="1:10">
      <c r="A14" s="37" t="s">
        <v>118</v>
      </c>
      <c r="B14" s="37" t="s">
        <v>106</v>
      </c>
      <c r="C14" s="37" t="s">
        <v>14</v>
      </c>
      <c r="D14" s="37" t="s">
        <v>15</v>
      </c>
      <c r="E14" s="50"/>
      <c r="F14" s="52">
        <v>68</v>
      </c>
      <c r="G14" s="47">
        <v>0</v>
      </c>
      <c r="H14" s="48">
        <v>27.2</v>
      </c>
      <c r="I14" s="18" t="s">
        <v>21</v>
      </c>
      <c r="J14" s="18" t="s">
        <v>47</v>
      </c>
    </row>
    <row r="15" customHeight="true" spans="1:10">
      <c r="A15" s="37" t="s">
        <v>119</v>
      </c>
      <c r="B15" s="37" t="s">
        <v>106</v>
      </c>
      <c r="C15" s="37" t="s">
        <v>14</v>
      </c>
      <c r="D15" s="37" t="s">
        <v>29</v>
      </c>
      <c r="E15" s="45" t="s">
        <v>120</v>
      </c>
      <c r="F15" s="46">
        <v>63</v>
      </c>
      <c r="G15" s="47">
        <v>77.6</v>
      </c>
      <c r="H15" s="48">
        <v>71.76</v>
      </c>
      <c r="I15" s="18" t="s">
        <v>17</v>
      </c>
      <c r="J15" s="18"/>
    </row>
    <row r="16" customHeight="true" spans="1:10">
      <c r="A16" s="37" t="s">
        <v>121</v>
      </c>
      <c r="B16" s="37" t="s">
        <v>106</v>
      </c>
      <c r="C16" s="37" t="s">
        <v>14</v>
      </c>
      <c r="D16" s="37" t="s">
        <v>29</v>
      </c>
      <c r="E16" s="50"/>
      <c r="F16" s="46">
        <v>71</v>
      </c>
      <c r="G16" s="47">
        <v>66.8</v>
      </c>
      <c r="H16" s="48">
        <v>68.48</v>
      </c>
      <c r="I16" s="18" t="s">
        <v>21</v>
      </c>
      <c r="J16" s="18"/>
    </row>
    <row r="17" customHeight="true" spans="1:10">
      <c r="A17" s="38"/>
      <c r="B17" s="38"/>
      <c r="C17" s="39"/>
      <c r="D17" s="40"/>
      <c r="E17" s="53"/>
      <c r="F17" s="54"/>
      <c r="G17" s="55"/>
      <c r="H17" s="56"/>
      <c r="I17" s="64"/>
      <c r="J17" s="65"/>
    </row>
    <row r="18" s="20" customFormat="true" customHeight="true" spans="1:10">
      <c r="A18" s="38"/>
      <c r="B18" s="38"/>
      <c r="C18" s="40"/>
      <c r="D18" s="40"/>
      <c r="E18" s="57"/>
      <c r="F18" s="58"/>
      <c r="G18" s="59"/>
      <c r="H18" s="60"/>
      <c r="I18" s="42"/>
      <c r="J18" s="66"/>
    </row>
    <row r="19" customHeight="true" spans="1:10">
      <c r="A19" s="38"/>
      <c r="B19" s="38"/>
      <c r="C19" s="40"/>
      <c r="D19" s="40"/>
      <c r="E19" s="53"/>
      <c r="F19" s="54"/>
      <c r="G19" s="55"/>
      <c r="H19" s="56"/>
      <c r="I19" s="64"/>
      <c r="J19" s="65"/>
    </row>
    <row r="20" customHeight="true" spans="1:10">
      <c r="A20" s="38"/>
      <c r="B20" s="38"/>
      <c r="C20" s="40"/>
      <c r="D20" s="40"/>
      <c r="E20" s="53"/>
      <c r="F20" s="54"/>
      <c r="G20" s="55"/>
      <c r="H20" s="61"/>
      <c r="I20" s="64"/>
      <c r="J20" s="61"/>
    </row>
    <row r="21" customHeight="true" spans="1:10">
      <c r="A21" s="38"/>
      <c r="B21" s="38"/>
      <c r="C21" s="38"/>
      <c r="D21" s="38"/>
      <c r="E21" s="53"/>
      <c r="F21" s="54"/>
      <c r="G21" s="55"/>
      <c r="H21" s="56"/>
      <c r="I21" s="64"/>
      <c r="J21" s="65"/>
    </row>
    <row r="22" customHeight="true" spans="1:10">
      <c r="A22" s="38"/>
      <c r="B22" s="38"/>
      <c r="C22" s="38"/>
      <c r="D22" s="38"/>
      <c r="E22" s="53"/>
      <c r="F22" s="54"/>
      <c r="G22" s="55"/>
      <c r="H22" s="56"/>
      <c r="I22" s="64"/>
      <c r="J22" s="65"/>
    </row>
    <row r="23" customHeight="true" spans="1:10">
      <c r="A23" s="38"/>
      <c r="B23" s="38"/>
      <c r="C23" s="41"/>
      <c r="D23" s="41"/>
      <c r="E23" s="53"/>
      <c r="F23" s="54"/>
      <c r="G23" s="55"/>
      <c r="H23" s="56"/>
      <c r="I23" s="64"/>
      <c r="J23" s="65"/>
    </row>
    <row r="24" customHeight="true" spans="1:10">
      <c r="A24" s="38"/>
      <c r="B24" s="38"/>
      <c r="C24" s="38"/>
      <c r="D24" s="38"/>
      <c r="E24" s="53"/>
      <c r="F24" s="54"/>
      <c r="G24" s="55"/>
      <c r="H24" s="56"/>
      <c r="I24" s="64"/>
      <c r="J24" s="65"/>
    </row>
    <row r="25" customHeight="true" spans="1:10">
      <c r="A25" s="38"/>
      <c r="B25" s="38"/>
      <c r="C25" s="41"/>
      <c r="D25" s="42"/>
      <c r="E25" s="53"/>
      <c r="F25" s="54"/>
      <c r="G25" s="55"/>
      <c r="H25" s="56"/>
      <c r="I25" s="64"/>
      <c r="J25" s="65"/>
    </row>
    <row r="26" customHeight="true" spans="1:10">
      <c r="A26" s="38"/>
      <c r="B26" s="38"/>
      <c r="C26" s="41"/>
      <c r="D26" s="41"/>
      <c r="E26" s="53"/>
      <c r="F26" s="54"/>
      <c r="G26" s="55"/>
      <c r="H26" s="56"/>
      <c r="I26" s="64"/>
      <c r="J26" s="65"/>
    </row>
    <row r="27" customHeight="true" spans="1:10">
      <c r="A27" s="38"/>
      <c r="B27" s="38"/>
      <c r="C27" s="43"/>
      <c r="D27" s="43"/>
      <c r="E27" s="53"/>
      <c r="F27" s="54"/>
      <c r="G27" s="55"/>
      <c r="H27" s="56"/>
      <c r="I27" s="64"/>
      <c r="J27" s="62"/>
    </row>
    <row r="28" customHeight="true" spans="1:10">
      <c r="A28" s="38"/>
      <c r="B28" s="38"/>
      <c r="C28" s="43"/>
      <c r="D28" s="43"/>
      <c r="E28" s="53"/>
      <c r="F28" s="54"/>
      <c r="G28" s="55"/>
      <c r="H28" s="61"/>
      <c r="I28" s="64"/>
      <c r="J28" s="61"/>
    </row>
    <row r="29" customHeight="true" spans="1:10">
      <c r="A29" s="38"/>
      <c r="B29" s="38"/>
      <c r="C29" s="43"/>
      <c r="D29" s="43"/>
      <c r="E29" s="53"/>
      <c r="F29" s="54"/>
      <c r="G29" s="55"/>
      <c r="H29" s="56"/>
      <c r="I29" s="64"/>
      <c r="J29" s="65"/>
    </row>
    <row r="30" customHeight="true" spans="1:10">
      <c r="A30" s="38"/>
      <c r="B30" s="38"/>
      <c r="C30" s="40"/>
      <c r="D30" s="40"/>
      <c r="E30" s="53"/>
      <c r="F30" s="54"/>
      <c r="G30" s="55"/>
      <c r="H30" s="56"/>
      <c r="I30" s="64"/>
      <c r="J30" s="65"/>
    </row>
    <row r="31" customHeight="true" spans="1:10">
      <c r="A31" s="38"/>
      <c r="B31" s="38"/>
      <c r="C31" s="40"/>
      <c r="D31" s="40"/>
      <c r="E31" s="53"/>
      <c r="F31" s="62"/>
      <c r="G31" s="55"/>
      <c r="H31" s="56"/>
      <c r="I31" s="64"/>
      <c r="J31" s="65"/>
    </row>
    <row r="32" customHeight="true" spans="1:10">
      <c r="A32" s="38"/>
      <c r="B32" s="38"/>
      <c r="C32" s="40"/>
      <c r="D32" s="40"/>
      <c r="E32" s="53"/>
      <c r="F32" s="62"/>
      <c r="G32" s="55"/>
      <c r="H32" s="56"/>
      <c r="I32" s="64"/>
      <c r="J32" s="65"/>
    </row>
    <row r="33" customHeight="true" spans="1:10">
      <c r="A33" s="38"/>
      <c r="B33" s="38"/>
      <c r="C33" s="43"/>
      <c r="D33" s="43"/>
      <c r="E33" s="53"/>
      <c r="F33" s="62"/>
      <c r="G33" s="55"/>
      <c r="H33" s="56"/>
      <c r="I33" s="64"/>
      <c r="J33" s="65"/>
    </row>
    <row r="34" customHeight="true" spans="1:10">
      <c r="A34" s="38"/>
      <c r="B34" s="38"/>
      <c r="C34" s="43"/>
      <c r="D34" s="43"/>
      <c r="E34" s="53"/>
      <c r="F34" s="62"/>
      <c r="G34" s="55"/>
      <c r="H34" s="61"/>
      <c r="I34" s="64"/>
      <c r="J34" s="61"/>
    </row>
    <row r="35" customHeight="true" spans="1:10">
      <c r="A35" s="38"/>
      <c r="B35" s="38"/>
      <c r="C35" s="43"/>
      <c r="D35" s="43"/>
      <c r="E35" s="53"/>
      <c r="F35" s="62"/>
      <c r="G35" s="55"/>
      <c r="H35" s="56"/>
      <c r="I35" s="64"/>
      <c r="J35" s="65"/>
    </row>
    <row r="36" customHeight="true" spans="1:10">
      <c r="A36" s="38"/>
      <c r="B36" s="38"/>
      <c r="C36" s="43"/>
      <c r="D36" s="43"/>
      <c r="E36" s="53"/>
      <c r="F36" s="62"/>
      <c r="G36" s="55"/>
      <c r="H36" s="56"/>
      <c r="I36" s="64"/>
      <c r="J36" s="65"/>
    </row>
    <row r="37" customHeight="true" spans="1:10">
      <c r="A37" s="38"/>
      <c r="B37" s="38"/>
      <c r="C37" s="43"/>
      <c r="D37" s="43"/>
      <c r="E37" s="53"/>
      <c r="F37" s="62"/>
      <c r="G37" s="55"/>
      <c r="H37" s="56"/>
      <c r="I37" s="64"/>
      <c r="J37" s="65"/>
    </row>
  </sheetData>
  <mergeCells count="4">
    <mergeCell ref="A2:K2"/>
    <mergeCell ref="E4:E9"/>
    <mergeCell ref="E10:E14"/>
    <mergeCell ref="E15:E16"/>
  </mergeCells>
  <dataValidations count="1">
    <dataValidation type="list" allowBlank="1" showInputMessage="1" showErrorMessage="1" sqref="I4 I12 I28 I34 I5:I9 I10:I11 I13:I27 I29:I33 I35:I37">
      <formula1>"是,否"</formula1>
    </dataValidation>
  </dataValidations>
  <printOptions horizontalCentered="true"/>
  <pageMargins left="0.16875" right="0.227777777777778" top="0.786805555555556" bottom="0.786805555555556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10" sqref="D10"/>
    </sheetView>
  </sheetViews>
  <sheetFormatPr defaultColWidth="9" defaultRowHeight="28.2" customHeight="true" outlineLevelRow="5"/>
  <cols>
    <col min="1" max="1" width="21.225" style="20" customWidth="true"/>
    <col min="2" max="2" width="26.625" style="20" customWidth="true"/>
    <col min="3" max="3" width="5" style="20" customWidth="true"/>
    <col min="4" max="4" width="8.88333333333333" style="20"/>
    <col min="5" max="5" width="11.25" style="20" customWidth="true"/>
    <col min="6" max="6" width="13.375" style="21" customWidth="true"/>
    <col min="7" max="8" width="13.375" style="22" customWidth="true"/>
    <col min="9" max="9" width="17" style="20" customWidth="true"/>
    <col min="10" max="16380" width="8.88333333333333" style="20"/>
    <col min="16381" max="16384" width="9" style="20"/>
  </cols>
  <sheetData>
    <row r="1" s="1" customFormat="true" ht="28.15" customHeight="true" spans="1:8">
      <c r="A1" s="4" t="s">
        <v>0</v>
      </c>
      <c r="B1" s="4"/>
      <c r="C1" s="1"/>
      <c r="D1" s="1"/>
      <c r="E1" s="1"/>
      <c r="F1" s="2"/>
      <c r="G1" s="3"/>
      <c r="H1" s="3"/>
    </row>
    <row r="2" s="1" customFormat="true" ht="48.6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customHeight="true" spans="1:10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8" t="s">
        <v>8</v>
      </c>
      <c r="H3" s="28" t="s">
        <v>9</v>
      </c>
      <c r="I3" s="23" t="s">
        <v>10</v>
      </c>
      <c r="J3" s="23" t="s">
        <v>11</v>
      </c>
    </row>
    <row r="4" ht="28" customHeight="true" spans="1:10">
      <c r="A4" s="24" t="s">
        <v>122</v>
      </c>
      <c r="B4" s="25" t="s">
        <v>123</v>
      </c>
      <c r="C4" s="26" t="s">
        <v>19</v>
      </c>
      <c r="D4" s="25" t="s">
        <v>29</v>
      </c>
      <c r="E4" s="29" t="s">
        <v>124</v>
      </c>
      <c r="F4" s="30">
        <v>87.5</v>
      </c>
      <c r="G4" s="31">
        <v>81</v>
      </c>
      <c r="H4" s="31">
        <v>83.6</v>
      </c>
      <c r="I4" s="34" t="s">
        <v>17</v>
      </c>
      <c r="J4" s="35"/>
    </row>
    <row r="5" ht="28" customHeight="true" spans="1:10">
      <c r="A5" s="27" t="s">
        <v>125</v>
      </c>
      <c r="B5" s="25" t="s">
        <v>123</v>
      </c>
      <c r="C5" s="26" t="s">
        <v>19</v>
      </c>
      <c r="D5" s="25" t="s">
        <v>29</v>
      </c>
      <c r="E5" s="32"/>
      <c r="F5" s="30">
        <v>83.61</v>
      </c>
      <c r="G5" s="31">
        <v>77.4</v>
      </c>
      <c r="H5" s="31">
        <v>79.88</v>
      </c>
      <c r="I5" s="34" t="s">
        <v>21</v>
      </c>
      <c r="J5" s="35"/>
    </row>
    <row r="6" ht="28" customHeight="true" spans="1:10">
      <c r="A6" s="27" t="s">
        <v>126</v>
      </c>
      <c r="B6" s="25" t="s">
        <v>123</v>
      </c>
      <c r="C6" s="26" t="s">
        <v>14</v>
      </c>
      <c r="D6" s="25" t="s">
        <v>40</v>
      </c>
      <c r="E6" s="33"/>
      <c r="F6" s="30">
        <v>87.08</v>
      </c>
      <c r="G6" s="31">
        <v>74.1</v>
      </c>
      <c r="H6" s="31">
        <v>79.29</v>
      </c>
      <c r="I6" s="34" t="s">
        <v>21</v>
      </c>
      <c r="J6" s="35"/>
    </row>
  </sheetData>
  <mergeCells count="2">
    <mergeCell ref="A2:J2"/>
    <mergeCell ref="E4:E6"/>
  </mergeCells>
  <conditionalFormatting sqref="A4:A6">
    <cfRule type="duplicateValues" dxfId="0" priority="1"/>
    <cfRule type="duplicateValues" dxfId="1" priority="2"/>
  </conditionalFormatting>
  <dataValidations count="1">
    <dataValidation type="list" allowBlank="1" showInputMessage="1" showErrorMessage="1" sqref="I4 I5 I6">
      <formula1>"是,否"</formula1>
    </dataValidation>
  </dataValidations>
  <printOptions horizontalCentered="true"/>
  <pageMargins left="0.16875" right="0.227777777777778" top="0.31875" bottom="0.31875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$A1:$XFD2"/>
    </sheetView>
  </sheetViews>
  <sheetFormatPr defaultColWidth="9" defaultRowHeight="28.15" customHeight="true" outlineLevelRow="4"/>
  <cols>
    <col min="1" max="1" width="27.875" style="1" customWidth="true"/>
    <col min="2" max="2" width="31" style="1" customWidth="true"/>
    <col min="3" max="3" width="4.875" style="1" customWidth="true"/>
    <col min="4" max="4" width="8.875" style="1"/>
    <col min="5" max="5" width="9.5" style="1" customWidth="true"/>
    <col min="6" max="6" width="9.5" style="2" customWidth="true"/>
    <col min="7" max="8" width="9.5" style="3" customWidth="true"/>
    <col min="9" max="9" width="13.25" style="1" customWidth="true"/>
    <col min="10" max="10" width="10.125" style="1" customWidth="true"/>
    <col min="11" max="16384" width="8.875" style="1"/>
  </cols>
  <sheetData>
    <row r="1" customHeight="true" spans="1:2">
      <c r="A1" s="4" t="s">
        <v>0</v>
      </c>
      <c r="B1" s="4"/>
    </row>
    <row r="2" ht="48.6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ht="36" customHeight="true" spans="1:10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  <c r="H3" s="12" t="s">
        <v>9</v>
      </c>
      <c r="I3" s="17" t="s">
        <v>10</v>
      </c>
      <c r="J3" s="17" t="s">
        <v>11</v>
      </c>
    </row>
    <row r="4" ht="36" customHeight="true" spans="1:10">
      <c r="A4" s="117" t="s">
        <v>127</v>
      </c>
      <c r="B4" s="10" t="s">
        <v>128</v>
      </c>
      <c r="C4" s="11" t="s">
        <v>14</v>
      </c>
      <c r="D4" s="11" t="s">
        <v>15</v>
      </c>
      <c r="E4" s="13" t="s">
        <v>129</v>
      </c>
      <c r="F4" s="118" t="s">
        <v>130</v>
      </c>
      <c r="G4" s="14">
        <v>77</v>
      </c>
      <c r="H4" s="15">
        <v>76.54</v>
      </c>
      <c r="I4" s="18" t="s">
        <v>17</v>
      </c>
      <c r="J4" s="19"/>
    </row>
    <row r="5" ht="36" customHeight="true" spans="1:10">
      <c r="A5" s="117" t="s">
        <v>131</v>
      </c>
      <c r="B5" s="10" t="s">
        <v>128</v>
      </c>
      <c r="C5" s="11" t="s">
        <v>14</v>
      </c>
      <c r="D5" s="11" t="s">
        <v>32</v>
      </c>
      <c r="E5" s="16"/>
      <c r="F5" s="118" t="s">
        <v>132</v>
      </c>
      <c r="G5" s="14">
        <v>63.2</v>
      </c>
      <c r="H5" s="15">
        <v>65.24</v>
      </c>
      <c r="I5" s="18" t="s">
        <v>21</v>
      </c>
      <c r="J5" s="19"/>
    </row>
  </sheetData>
  <mergeCells count="2">
    <mergeCell ref="A2:J2"/>
    <mergeCell ref="E4:E5"/>
  </mergeCells>
  <dataValidations count="1">
    <dataValidation type="list" allowBlank="1" showInputMessage="1" showErrorMessage="1" sqref="I4:I5">
      <formula1>"是,否"</formula1>
    </dataValidation>
  </dataValidations>
  <pageMargins left="0.551181102362205" right="0.236220472440945" top="0.78740157480315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B1111-B1116</vt:lpstr>
      <vt:lpstr>B1117-B1118</vt:lpstr>
      <vt:lpstr>B1119-B1125</vt:lpstr>
      <vt:lpstr>B1126-B1128</vt:lpstr>
      <vt:lpstr>B1129</vt:lpstr>
      <vt:lpstr>B1130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2022-07-19T09:15:00Z</dcterms:created>
  <dcterms:modified xsi:type="dcterms:W3CDTF">2022-07-18T18:44:17Z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