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930"/>
  </bookViews>
  <sheets>
    <sheet name="总成绩与体检人员" sheetId="2" r:id="rId1"/>
  </sheets>
  <definedNames>
    <definedName name="_xlnm._FilterDatabase" localSheetId="0" hidden="1">总成绩与体检人员!$N$1:$N$38</definedName>
  </definedNames>
  <calcPr calcId="145621"/>
</workbook>
</file>

<file path=xl/calcChain.xml><?xml version="1.0" encoding="utf-8"?>
<calcChain xmlns="http://schemas.openxmlformats.org/spreadsheetml/2006/main">
  <c r="K12" i="2" l="1"/>
  <c r="K3" i="2" l="1"/>
  <c r="K5" i="2"/>
  <c r="K33" i="2"/>
  <c r="K34" i="2"/>
  <c r="K35" i="2"/>
  <c r="K9" i="2"/>
  <c r="K11" i="2"/>
  <c r="K10" i="2"/>
  <c r="K28" i="2"/>
  <c r="K31" i="2"/>
  <c r="K30" i="2"/>
  <c r="K32" i="2"/>
  <c r="K27" i="2"/>
  <c r="K29" i="2"/>
  <c r="K25" i="2"/>
  <c r="K26" i="2"/>
  <c r="K24" i="2"/>
  <c r="K36" i="2"/>
  <c r="K37" i="2"/>
  <c r="K6" i="2"/>
  <c r="K8" i="2"/>
  <c r="K7" i="2"/>
  <c r="K15" i="2"/>
  <c r="K16" i="2"/>
  <c r="K17" i="2"/>
  <c r="K18" i="2"/>
  <c r="K14" i="2"/>
  <c r="K13" i="2"/>
  <c r="K19" i="2"/>
  <c r="K21" i="2"/>
  <c r="K23" i="2"/>
  <c r="K22" i="2"/>
  <c r="K4" i="2"/>
  <c r="I3" i="2"/>
  <c r="I5" i="2"/>
  <c r="I33" i="2"/>
  <c r="I34" i="2"/>
  <c r="I35" i="2"/>
  <c r="I9" i="2"/>
  <c r="I11" i="2"/>
  <c r="I10" i="2"/>
  <c r="I28" i="2"/>
  <c r="I31" i="2"/>
  <c r="I30" i="2"/>
  <c r="I32" i="2"/>
  <c r="L32" i="2" s="1"/>
  <c r="I27" i="2"/>
  <c r="I29" i="2"/>
  <c r="L29" i="2" s="1"/>
  <c r="I25" i="2"/>
  <c r="I26" i="2"/>
  <c r="I24" i="2"/>
  <c r="I36" i="2"/>
  <c r="I37" i="2"/>
  <c r="I38" i="2"/>
  <c r="I6" i="2"/>
  <c r="I8" i="2"/>
  <c r="I7" i="2"/>
  <c r="I15" i="2"/>
  <c r="I16" i="2"/>
  <c r="I17" i="2"/>
  <c r="I12" i="2"/>
  <c r="L12" i="2" s="1"/>
  <c r="I18" i="2"/>
  <c r="I14" i="2"/>
  <c r="I13" i="2"/>
  <c r="I20" i="2"/>
  <c r="I19" i="2"/>
  <c r="I21" i="2"/>
  <c r="I23" i="2"/>
  <c r="I22" i="2"/>
  <c r="I4" i="2"/>
  <c r="L17" i="2" l="1"/>
  <c r="L27" i="2"/>
  <c r="L14" i="2"/>
  <c r="L35" i="2"/>
  <c r="L21" i="2"/>
  <c r="L10" i="2"/>
  <c r="L9" i="2"/>
  <c r="L4" i="2"/>
  <c r="L37" i="2"/>
  <c r="L13" i="2"/>
  <c r="L6" i="2"/>
  <c r="L22" i="2"/>
  <c r="L31" i="2"/>
  <c r="L5" i="2"/>
  <c r="L30" i="2"/>
  <c r="L33" i="2"/>
  <c r="L11" i="2"/>
  <c r="L7" i="2"/>
  <c r="L8" i="2"/>
  <c r="L3" i="2"/>
  <c r="L25" i="2"/>
  <c r="L26" i="2"/>
  <c r="L24" i="2"/>
  <c r="L28" i="2"/>
  <c r="L23" i="2"/>
  <c r="L36" i="2"/>
  <c r="L16" i="2"/>
  <c r="L19" i="2"/>
  <c r="L15" i="2"/>
  <c r="L18" i="2"/>
  <c r="L34" i="2"/>
</calcChain>
</file>

<file path=xl/sharedStrings.xml><?xml version="1.0" encoding="utf-8"?>
<sst xmlns="http://schemas.openxmlformats.org/spreadsheetml/2006/main" count="240" uniqueCount="114">
  <si>
    <t>四川电信实业集团有限责任公司直属事业单位2022年5月公开招聘工作人员考试总成绩及排名和参加体检人员名单</t>
  </si>
  <si>
    <t>招聘单位</t>
  </si>
  <si>
    <t>岗位名称</t>
  </si>
  <si>
    <t>姓名</t>
  </si>
  <si>
    <t>准考证号</t>
  </si>
  <si>
    <t>岗位编码</t>
  </si>
  <si>
    <t>公共科目笔试成绩</t>
  </si>
  <si>
    <t>政策性加分</t>
  </si>
  <si>
    <t>笔试总成绩</t>
  </si>
  <si>
    <t>笔试折合成绩（40%）</t>
  </si>
  <si>
    <t>面试成绩</t>
  </si>
  <si>
    <t>面试折合成绩（60%）</t>
  </si>
  <si>
    <t>考试总成绩</t>
  </si>
  <si>
    <t>岗位排名</t>
  </si>
  <si>
    <t>是否参加体检</t>
  </si>
  <si>
    <t>备注</t>
  </si>
  <si>
    <t>四川邮电职业技术学院</t>
  </si>
  <si>
    <t>大数据技术专任教师岗位</t>
  </si>
  <si>
    <t>李晓雯</t>
  </si>
  <si>
    <t>3251211243208</t>
  </si>
  <si>
    <t>35010001</t>
  </si>
  <si>
    <t>是</t>
  </si>
  <si>
    <t>陈艺曦</t>
  </si>
  <si>
    <t>3251211243324</t>
  </si>
  <si>
    <t>否</t>
  </si>
  <si>
    <t>王清</t>
  </si>
  <si>
    <t>3251210902204</t>
  </si>
  <si>
    <t>继续教育项目经理岗位</t>
  </si>
  <si>
    <t>郭真真</t>
  </si>
  <si>
    <t>3251210601605</t>
  </si>
  <si>
    <t>35010008</t>
  </si>
  <si>
    <t>范冰清</t>
  </si>
  <si>
    <t>3251211119219</t>
  </si>
  <si>
    <t>任静茹</t>
  </si>
  <si>
    <t>3251210805103</t>
  </si>
  <si>
    <t>健康教育专任教师岗位</t>
  </si>
  <si>
    <t>靳彤</t>
  </si>
  <si>
    <t>3251211127708</t>
  </si>
  <si>
    <t>35010003</t>
  </si>
  <si>
    <t>冯娟</t>
  </si>
  <si>
    <t>3251210902007</t>
  </si>
  <si>
    <t>李孟</t>
  </si>
  <si>
    <t>3251211110317</t>
  </si>
  <si>
    <t>培训策划师岗位</t>
  </si>
  <si>
    <t>郭俊霖</t>
  </si>
  <si>
    <t>3251210216721</t>
  </si>
  <si>
    <t>35010007</t>
  </si>
  <si>
    <t>杨钱英</t>
  </si>
  <si>
    <t>3251210904921</t>
  </si>
  <si>
    <t>邓莉</t>
  </si>
  <si>
    <t>3251211107128</t>
  </si>
  <si>
    <t>张丽春</t>
  </si>
  <si>
    <t>3251211109322</t>
  </si>
  <si>
    <t>陈清早</t>
  </si>
  <si>
    <t>3251211120206</t>
  </si>
  <si>
    <t>李娜</t>
  </si>
  <si>
    <t>3251211231120</t>
  </si>
  <si>
    <t>培训师岗位</t>
  </si>
  <si>
    <t>费欢</t>
  </si>
  <si>
    <t>3251210705919</t>
  </si>
  <si>
    <t>35010006</t>
  </si>
  <si>
    <t>王堇言</t>
  </si>
  <si>
    <t>3251210506516</t>
  </si>
  <si>
    <t>王陈一秋</t>
  </si>
  <si>
    <t>3251210805328</t>
  </si>
  <si>
    <t>水电管理岗位</t>
  </si>
  <si>
    <t>汤路遥</t>
  </si>
  <si>
    <t>3251210601105</t>
  </si>
  <si>
    <t>35010009</t>
  </si>
  <si>
    <t>侯晨鑫</t>
  </si>
  <si>
    <t>3251211108411</t>
  </si>
  <si>
    <t>王盈盈</t>
  </si>
  <si>
    <t>3251211125915</t>
  </si>
  <si>
    <t>现代物业管理专任教师岗位</t>
  </si>
  <si>
    <t>吴辰希</t>
  </si>
  <si>
    <t>3251210301805</t>
  </si>
  <si>
    <t>35010002</t>
  </si>
  <si>
    <t>邓江夏</t>
  </si>
  <si>
    <t>3251211123122</t>
  </si>
  <si>
    <t>蒋卓吾</t>
  </si>
  <si>
    <t>3251210510721</t>
  </si>
  <si>
    <t>专职辅导员1岗位</t>
  </si>
  <si>
    <t>谢琳</t>
  </si>
  <si>
    <t>3251210908321</t>
  </si>
  <si>
    <t>35010004</t>
  </si>
  <si>
    <t>谢文静</t>
  </si>
  <si>
    <t>3251210701504</t>
  </si>
  <si>
    <t>蔡婷婷</t>
  </si>
  <si>
    <t>3251211236430</t>
  </si>
  <si>
    <t>吴倩</t>
  </si>
  <si>
    <t>3251210802215</t>
  </si>
  <si>
    <t>兰图</t>
  </si>
  <si>
    <t>3251211233915</t>
  </si>
  <si>
    <t>张雪</t>
  </si>
  <si>
    <t>3251211116428</t>
  </si>
  <si>
    <t>马维敏</t>
  </si>
  <si>
    <t>3251210511124</t>
  </si>
  <si>
    <t>冯柔</t>
  </si>
  <si>
    <t>3251210904308</t>
  </si>
  <si>
    <t>蒲荔塬</t>
  </si>
  <si>
    <t>3251210501726</t>
  </si>
  <si>
    <t>专职辅导员2岗位</t>
  </si>
  <si>
    <t>王子琦</t>
  </si>
  <si>
    <t>3251210218403</t>
  </si>
  <si>
    <t>35010005</t>
  </si>
  <si>
    <t>王婷</t>
  </si>
  <si>
    <t>3251210905929</t>
  </si>
  <si>
    <t>胡玲</t>
  </si>
  <si>
    <t>3251210700411</t>
  </si>
  <si>
    <t>是</t>
    <phoneticPr fontId="4" type="noConversion"/>
  </si>
  <si>
    <t>否</t>
    <phoneticPr fontId="4" type="noConversion"/>
  </si>
  <si>
    <t>否</t>
    <phoneticPr fontId="4" type="noConversion"/>
  </si>
  <si>
    <t>缺考</t>
  </si>
  <si>
    <t>——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</si>
</sst>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1">
    <font>
      <sz val="11"/>
      <color theme="1"/>
      <name val="等线"/>
      <charset val="134"/>
      <scheme val="minor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tabSelected="1" zoomScale="70" zoomScaleNormal="70" workbookViewId="0">
      <selection activeCell="F7" sqref="F7"/>
    </sheetView>
  </sheetViews>
  <sheetFormatPr defaultColWidth="15.08203125" defaultRowHeight="14"/>
  <cols>
    <col min="1" max="1" width="20" style="2" customWidth="1"/>
    <col min="2" max="2" width="24.9140625" style="2" customWidth="1"/>
    <col min="3" max="3" width="18" style="2" customWidth="1"/>
    <col min="4" max="4" width="17.08203125" style="2" customWidth="1"/>
    <col min="5" max="5" width="14.1640625" style="2" customWidth="1"/>
    <col min="6" max="6" width="11.4140625" style="2" customWidth="1"/>
    <col min="7" max="7" width="7.08203125" style="2" customWidth="1"/>
    <col min="8" max="8" width="8.4140625" style="2" customWidth="1"/>
    <col min="9" max="9" width="9.08203125" style="2" customWidth="1"/>
    <col min="10" max="10" width="10.5" style="2" customWidth="1"/>
    <col min="11" max="11" width="10" style="2" customWidth="1"/>
    <col min="12" max="12" width="11.75" style="2" customWidth="1"/>
    <col min="13" max="13" width="10.25" style="2" customWidth="1"/>
    <col min="14" max="14" width="9.25" style="2" customWidth="1"/>
    <col min="15" max="15" width="9.1640625" style="2" customWidth="1"/>
    <col min="16" max="16" width="0.9140625" style="3" customWidth="1"/>
    <col min="17" max="19" width="15.08203125" style="3" hidden="1" customWidth="1"/>
    <col min="20" max="20" width="1.6640625" style="3" customWidth="1"/>
    <col min="21" max="22" width="15.08203125" style="3" hidden="1" customWidth="1"/>
    <col min="23" max="26" width="15.08203125" style="2" hidden="1" customWidth="1"/>
    <col min="27" max="27" width="1.33203125" style="2" customWidth="1"/>
    <col min="28" max="29" width="15.08203125" style="2" hidden="1" customWidth="1"/>
    <col min="30" max="31" width="15.08203125" style="2"/>
    <col min="32" max="32" width="15.08203125" style="2" customWidth="1"/>
    <col min="33" max="16384" width="15.08203125" style="2"/>
  </cols>
  <sheetData>
    <row r="1" spans="1:23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3" ht="60.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8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23" ht="24.5" customHeight="1">
      <c r="A3" s="9" t="s">
        <v>16</v>
      </c>
      <c r="B3" s="10" t="s">
        <v>17</v>
      </c>
      <c r="C3" s="11" t="s">
        <v>22</v>
      </c>
      <c r="D3" s="11" t="s">
        <v>23</v>
      </c>
      <c r="E3" s="11" t="s">
        <v>20</v>
      </c>
      <c r="F3" s="15">
        <v>61.1</v>
      </c>
      <c r="G3" s="15"/>
      <c r="H3" s="15">
        <v>61.1</v>
      </c>
      <c r="I3" s="16">
        <f>H3*0.4</f>
        <v>24.44</v>
      </c>
      <c r="J3" s="16">
        <v>87.5</v>
      </c>
      <c r="K3" s="16">
        <f>J3*0.6</f>
        <v>52.5</v>
      </c>
      <c r="L3" s="16">
        <f>I3+K3</f>
        <v>76.94</v>
      </c>
      <c r="M3" s="12">
        <v>1</v>
      </c>
      <c r="N3" s="13" t="s">
        <v>21</v>
      </c>
      <c r="O3" s="12"/>
      <c r="P3" s="1"/>
      <c r="Q3" s="1"/>
      <c r="R3" s="1"/>
      <c r="S3" s="1"/>
      <c r="T3" s="1"/>
      <c r="U3" s="1"/>
      <c r="V3" s="1"/>
      <c r="W3" s="1"/>
    </row>
    <row r="4" spans="1:23" s="1" customFormat="1" ht="20" customHeight="1">
      <c r="A4" s="9" t="s">
        <v>16</v>
      </c>
      <c r="B4" s="10" t="s">
        <v>17</v>
      </c>
      <c r="C4" s="11" t="s">
        <v>18</v>
      </c>
      <c r="D4" s="11" t="s">
        <v>19</v>
      </c>
      <c r="E4" s="11" t="s">
        <v>20</v>
      </c>
      <c r="F4" s="15">
        <v>68.400000000000006</v>
      </c>
      <c r="G4" s="15"/>
      <c r="H4" s="15">
        <v>68.400000000000006</v>
      </c>
      <c r="I4" s="16">
        <f>H4*0.4</f>
        <v>27.360000000000003</v>
      </c>
      <c r="J4" s="17">
        <v>74.099999999999994</v>
      </c>
      <c r="K4" s="16">
        <f>J4*0.6</f>
        <v>44.459999999999994</v>
      </c>
      <c r="L4" s="16">
        <f>I4+K4</f>
        <v>71.819999999999993</v>
      </c>
      <c r="M4" s="9">
        <v>2</v>
      </c>
      <c r="N4" s="9" t="s">
        <v>110</v>
      </c>
      <c r="O4" s="9"/>
      <c r="P4" s="3"/>
      <c r="Q4" s="3"/>
      <c r="R4" s="3"/>
      <c r="S4" s="3"/>
      <c r="T4" s="3"/>
      <c r="U4" s="3"/>
      <c r="V4" s="3"/>
      <c r="W4" s="2"/>
    </row>
    <row r="5" spans="1:23" ht="20" customHeight="1">
      <c r="A5" s="9" t="s">
        <v>16</v>
      </c>
      <c r="B5" s="10" t="s">
        <v>17</v>
      </c>
      <c r="C5" s="11" t="s">
        <v>25</v>
      </c>
      <c r="D5" s="11" t="s">
        <v>26</v>
      </c>
      <c r="E5" s="11" t="s">
        <v>20</v>
      </c>
      <c r="F5" s="15">
        <v>60.3</v>
      </c>
      <c r="G5" s="15"/>
      <c r="H5" s="15">
        <v>60.3</v>
      </c>
      <c r="I5" s="16">
        <f>H5*0.4</f>
        <v>24.12</v>
      </c>
      <c r="J5" s="17">
        <v>77.8</v>
      </c>
      <c r="K5" s="16">
        <f>J5*0.6</f>
        <v>46.68</v>
      </c>
      <c r="L5" s="16">
        <f>I5+K5</f>
        <v>70.8</v>
      </c>
      <c r="M5" s="9">
        <v>3</v>
      </c>
      <c r="N5" s="9" t="s">
        <v>110</v>
      </c>
      <c r="O5" s="9"/>
    </row>
    <row r="6" spans="1:23" ht="20" customHeight="1">
      <c r="A6" s="9" t="s">
        <v>16</v>
      </c>
      <c r="B6" s="10" t="s">
        <v>73</v>
      </c>
      <c r="C6" s="11" t="s">
        <v>74</v>
      </c>
      <c r="D6" s="11" t="s">
        <v>75</v>
      </c>
      <c r="E6" s="11" t="s">
        <v>76</v>
      </c>
      <c r="F6" s="15">
        <v>74.8</v>
      </c>
      <c r="G6" s="15"/>
      <c r="H6" s="15">
        <v>74.8</v>
      </c>
      <c r="I6" s="16">
        <f>H6*0.4</f>
        <v>29.92</v>
      </c>
      <c r="J6" s="17">
        <v>87.5</v>
      </c>
      <c r="K6" s="16">
        <f>J6*0.6</f>
        <v>52.5</v>
      </c>
      <c r="L6" s="16">
        <f>I6+K6</f>
        <v>82.42</v>
      </c>
      <c r="M6" s="9">
        <v>1</v>
      </c>
      <c r="N6" s="13" t="s">
        <v>21</v>
      </c>
      <c r="O6" s="9"/>
      <c r="P6" s="1"/>
      <c r="Q6" s="1"/>
      <c r="R6" s="1"/>
      <c r="S6" s="1"/>
      <c r="T6" s="1"/>
      <c r="U6" s="1"/>
      <c r="V6" s="1"/>
      <c r="W6" s="1"/>
    </row>
    <row r="7" spans="1:23" ht="20" customHeight="1">
      <c r="A7" s="9" t="s">
        <v>16</v>
      </c>
      <c r="B7" s="10" t="s">
        <v>73</v>
      </c>
      <c r="C7" s="11" t="s">
        <v>79</v>
      </c>
      <c r="D7" s="11" t="s">
        <v>80</v>
      </c>
      <c r="E7" s="11" t="s">
        <v>76</v>
      </c>
      <c r="F7" s="15">
        <v>74</v>
      </c>
      <c r="G7" s="15"/>
      <c r="H7" s="15">
        <v>74</v>
      </c>
      <c r="I7" s="16">
        <f>H7*0.4</f>
        <v>29.6</v>
      </c>
      <c r="J7" s="17">
        <v>78</v>
      </c>
      <c r="K7" s="16">
        <f>J7*0.6</f>
        <v>46.8</v>
      </c>
      <c r="L7" s="16">
        <f>I7+K7</f>
        <v>76.400000000000006</v>
      </c>
      <c r="M7" s="9">
        <v>2</v>
      </c>
      <c r="N7" s="9" t="s">
        <v>110</v>
      </c>
      <c r="O7" s="9"/>
    </row>
    <row r="8" spans="1:23" s="1" customFormat="1" ht="20" customHeight="1">
      <c r="A8" s="9" t="s">
        <v>16</v>
      </c>
      <c r="B8" s="10" t="s">
        <v>73</v>
      </c>
      <c r="C8" s="11" t="s">
        <v>77</v>
      </c>
      <c r="D8" s="11" t="s">
        <v>78</v>
      </c>
      <c r="E8" s="11" t="s">
        <v>76</v>
      </c>
      <c r="F8" s="15">
        <v>74.599999999999994</v>
      </c>
      <c r="G8" s="15"/>
      <c r="H8" s="15">
        <v>74.599999999999994</v>
      </c>
      <c r="I8" s="16">
        <f>H8*0.4</f>
        <v>29.84</v>
      </c>
      <c r="J8" s="17">
        <v>73.2</v>
      </c>
      <c r="K8" s="16">
        <f>J8*0.6</f>
        <v>43.92</v>
      </c>
      <c r="L8" s="16">
        <f>I8+K8</f>
        <v>73.760000000000005</v>
      </c>
      <c r="M8" s="9">
        <v>3</v>
      </c>
      <c r="N8" s="9" t="s">
        <v>110</v>
      </c>
      <c r="O8" s="9"/>
      <c r="P8" s="3"/>
      <c r="Q8" s="3"/>
      <c r="R8" s="3"/>
      <c r="S8" s="3"/>
      <c r="T8" s="3"/>
      <c r="U8" s="3"/>
      <c r="V8" s="3"/>
      <c r="W8" s="2"/>
    </row>
    <row r="9" spans="1:23" ht="20" customHeight="1">
      <c r="A9" s="9" t="s">
        <v>16</v>
      </c>
      <c r="B9" s="10" t="s">
        <v>35</v>
      </c>
      <c r="C9" s="11" t="s">
        <v>36</v>
      </c>
      <c r="D9" s="11" t="s">
        <v>37</v>
      </c>
      <c r="E9" s="11" t="s">
        <v>38</v>
      </c>
      <c r="F9" s="15">
        <v>70.900000000000006</v>
      </c>
      <c r="G9" s="15"/>
      <c r="H9" s="15">
        <v>70.900000000000006</v>
      </c>
      <c r="I9" s="16">
        <f>H9*0.4</f>
        <v>28.360000000000003</v>
      </c>
      <c r="J9" s="17">
        <v>86.5</v>
      </c>
      <c r="K9" s="16">
        <f>J9*0.6</f>
        <v>51.9</v>
      </c>
      <c r="L9" s="16">
        <f>I9+K9</f>
        <v>80.260000000000005</v>
      </c>
      <c r="M9" s="9">
        <v>1</v>
      </c>
      <c r="N9" s="13" t="s">
        <v>21</v>
      </c>
      <c r="O9" s="9"/>
    </row>
    <row r="10" spans="1:23" ht="20" customHeight="1">
      <c r="A10" s="9" t="s">
        <v>16</v>
      </c>
      <c r="B10" s="10" t="s">
        <v>35</v>
      </c>
      <c r="C10" s="11" t="s">
        <v>41</v>
      </c>
      <c r="D10" s="11" t="s">
        <v>42</v>
      </c>
      <c r="E10" s="11" t="s">
        <v>38</v>
      </c>
      <c r="F10" s="15">
        <v>68.5</v>
      </c>
      <c r="G10" s="15"/>
      <c r="H10" s="15">
        <v>68.5</v>
      </c>
      <c r="I10" s="16">
        <f>H10*0.4</f>
        <v>27.400000000000002</v>
      </c>
      <c r="J10" s="17">
        <v>81.599999999999994</v>
      </c>
      <c r="K10" s="16">
        <f>J10*0.6</f>
        <v>48.959999999999994</v>
      </c>
      <c r="L10" s="16">
        <f>I10+K10</f>
        <v>76.36</v>
      </c>
      <c r="M10" s="9">
        <v>2</v>
      </c>
      <c r="N10" s="9" t="s">
        <v>110</v>
      </c>
      <c r="O10" s="9"/>
    </row>
    <row r="11" spans="1:23" s="1" customFormat="1" ht="20" customHeight="1">
      <c r="A11" s="9" t="s">
        <v>16</v>
      </c>
      <c r="B11" s="10" t="s">
        <v>35</v>
      </c>
      <c r="C11" s="11" t="s">
        <v>39</v>
      </c>
      <c r="D11" s="11" t="s">
        <v>40</v>
      </c>
      <c r="E11" s="11" t="s">
        <v>38</v>
      </c>
      <c r="F11" s="15">
        <v>69.900000000000006</v>
      </c>
      <c r="G11" s="15"/>
      <c r="H11" s="15">
        <v>69.900000000000006</v>
      </c>
      <c r="I11" s="16">
        <f>H11*0.4</f>
        <v>27.960000000000004</v>
      </c>
      <c r="J11" s="17">
        <v>79</v>
      </c>
      <c r="K11" s="16">
        <f>J11*0.6</f>
        <v>47.4</v>
      </c>
      <c r="L11" s="16">
        <f>I11+K11</f>
        <v>75.36</v>
      </c>
      <c r="M11" s="9">
        <v>3</v>
      </c>
      <c r="N11" s="9" t="s">
        <v>110</v>
      </c>
      <c r="O11" s="9"/>
      <c r="P11" s="3"/>
      <c r="Q11" s="3"/>
      <c r="R11" s="3"/>
      <c r="S11" s="3"/>
      <c r="T11" s="3"/>
      <c r="U11" s="3"/>
      <c r="V11" s="3"/>
      <c r="W11" s="2"/>
    </row>
    <row r="12" spans="1:23" ht="20" customHeight="1">
      <c r="A12" s="9" t="s">
        <v>16</v>
      </c>
      <c r="B12" s="10" t="s">
        <v>81</v>
      </c>
      <c r="C12" s="11" t="s">
        <v>89</v>
      </c>
      <c r="D12" s="11" t="s">
        <v>90</v>
      </c>
      <c r="E12" s="11" t="s">
        <v>84</v>
      </c>
      <c r="F12" s="15">
        <v>67.599999999999994</v>
      </c>
      <c r="G12" s="15"/>
      <c r="H12" s="15">
        <v>67.599999999999994</v>
      </c>
      <c r="I12" s="16">
        <f>H12*0.4</f>
        <v>27.04</v>
      </c>
      <c r="J12" s="17">
        <v>85.8</v>
      </c>
      <c r="K12" s="16">
        <f>J12*0.6</f>
        <v>51.48</v>
      </c>
      <c r="L12" s="16">
        <f>I12+K12</f>
        <v>78.52</v>
      </c>
      <c r="M12" s="9">
        <v>1</v>
      </c>
      <c r="N12" s="14" t="s">
        <v>21</v>
      </c>
      <c r="O12" s="9"/>
      <c r="P12" s="1"/>
      <c r="Q12" s="1"/>
      <c r="R12" s="1"/>
      <c r="S12" s="1"/>
      <c r="T12" s="1"/>
      <c r="U12" s="1"/>
      <c r="V12" s="1"/>
      <c r="W12" s="1"/>
    </row>
    <row r="13" spans="1:23" s="1" customFormat="1" ht="20" customHeight="1">
      <c r="A13" s="9" t="s">
        <v>16</v>
      </c>
      <c r="B13" s="10" t="s">
        <v>81</v>
      </c>
      <c r="C13" s="11" t="s">
        <v>95</v>
      </c>
      <c r="D13" s="11" t="s">
        <v>96</v>
      </c>
      <c r="E13" s="11" t="s">
        <v>84</v>
      </c>
      <c r="F13" s="15">
        <v>65.599999999999994</v>
      </c>
      <c r="G13" s="15"/>
      <c r="H13" s="15">
        <v>65.599999999999994</v>
      </c>
      <c r="I13" s="16">
        <f>H13*0.4</f>
        <v>26.24</v>
      </c>
      <c r="J13" s="17">
        <v>87</v>
      </c>
      <c r="K13" s="16">
        <f>J13*0.6</f>
        <v>52.199999999999996</v>
      </c>
      <c r="L13" s="16">
        <f>I13+K13</f>
        <v>78.44</v>
      </c>
      <c r="M13" s="9">
        <v>2</v>
      </c>
      <c r="N13" s="14" t="s">
        <v>21</v>
      </c>
      <c r="O13" s="9"/>
    </row>
    <row r="14" spans="1:23" ht="20" customHeight="1">
      <c r="A14" s="9" t="s">
        <v>16</v>
      </c>
      <c r="B14" s="10" t="s">
        <v>81</v>
      </c>
      <c r="C14" s="11" t="s">
        <v>93</v>
      </c>
      <c r="D14" s="11" t="s">
        <v>94</v>
      </c>
      <c r="E14" s="11" t="s">
        <v>84</v>
      </c>
      <c r="F14" s="15">
        <v>66.099999999999994</v>
      </c>
      <c r="G14" s="15"/>
      <c r="H14" s="15">
        <v>66.099999999999994</v>
      </c>
      <c r="I14" s="16">
        <f>H14*0.4</f>
        <v>26.439999999999998</v>
      </c>
      <c r="J14" s="17">
        <v>84.8</v>
      </c>
      <c r="K14" s="16">
        <f>J14*0.6</f>
        <v>50.879999999999995</v>
      </c>
      <c r="L14" s="16">
        <f>I14+K14</f>
        <v>77.319999999999993</v>
      </c>
      <c r="M14" s="9">
        <v>3</v>
      </c>
      <c r="N14" s="13" t="s">
        <v>21</v>
      </c>
      <c r="O14" s="9"/>
      <c r="P14" s="1"/>
      <c r="Q14" s="1"/>
      <c r="R14" s="1"/>
      <c r="S14" s="1"/>
      <c r="T14" s="1"/>
      <c r="U14" s="1"/>
      <c r="V14" s="1"/>
      <c r="W14" s="1"/>
    </row>
    <row r="15" spans="1:23" ht="20" customHeight="1">
      <c r="A15" s="9" t="s">
        <v>16</v>
      </c>
      <c r="B15" s="10" t="s">
        <v>81</v>
      </c>
      <c r="C15" s="11" t="s">
        <v>82</v>
      </c>
      <c r="D15" s="11" t="s">
        <v>83</v>
      </c>
      <c r="E15" s="11" t="s">
        <v>84</v>
      </c>
      <c r="F15" s="15">
        <v>74.3</v>
      </c>
      <c r="G15" s="15"/>
      <c r="H15" s="15">
        <v>74.3</v>
      </c>
      <c r="I15" s="16">
        <f>H15*0.4</f>
        <v>29.72</v>
      </c>
      <c r="J15" s="17">
        <v>78.8</v>
      </c>
      <c r="K15" s="16">
        <f>J15*0.6</f>
        <v>47.279999999999994</v>
      </c>
      <c r="L15" s="16">
        <f>I15+K15</f>
        <v>77</v>
      </c>
      <c r="M15" s="9">
        <v>4</v>
      </c>
      <c r="N15" s="9" t="s">
        <v>111</v>
      </c>
      <c r="O15" s="9"/>
    </row>
    <row r="16" spans="1:23" s="1" customFormat="1" ht="20" customHeight="1">
      <c r="A16" s="9" t="s">
        <v>16</v>
      </c>
      <c r="B16" s="10" t="s">
        <v>81</v>
      </c>
      <c r="C16" s="11" t="s">
        <v>85</v>
      </c>
      <c r="D16" s="11" t="s">
        <v>86</v>
      </c>
      <c r="E16" s="11" t="s">
        <v>84</v>
      </c>
      <c r="F16" s="15">
        <v>72.2</v>
      </c>
      <c r="G16" s="15"/>
      <c r="H16" s="15">
        <v>72.2</v>
      </c>
      <c r="I16" s="16">
        <f>H16*0.4</f>
        <v>28.880000000000003</v>
      </c>
      <c r="J16" s="17">
        <v>79.599999999999994</v>
      </c>
      <c r="K16" s="16">
        <f>J16*0.6</f>
        <v>47.76</v>
      </c>
      <c r="L16" s="16">
        <f>I16+K16</f>
        <v>76.64</v>
      </c>
      <c r="M16" s="9">
        <v>5</v>
      </c>
      <c r="N16" s="9" t="s">
        <v>111</v>
      </c>
      <c r="O16" s="9"/>
      <c r="P16" s="3"/>
      <c r="Q16" s="3"/>
      <c r="R16" s="3"/>
      <c r="S16" s="3"/>
      <c r="T16" s="3"/>
      <c r="U16" s="3"/>
      <c r="V16" s="3"/>
      <c r="W16" s="2"/>
    </row>
    <row r="17" spans="1:23" ht="20" customHeight="1">
      <c r="A17" s="9" t="s">
        <v>16</v>
      </c>
      <c r="B17" s="10" t="s">
        <v>81</v>
      </c>
      <c r="C17" s="11" t="s">
        <v>87</v>
      </c>
      <c r="D17" s="11" t="s">
        <v>88</v>
      </c>
      <c r="E17" s="11" t="s">
        <v>84</v>
      </c>
      <c r="F17" s="15">
        <v>68.2</v>
      </c>
      <c r="G17" s="15"/>
      <c r="H17" s="15">
        <v>68.2</v>
      </c>
      <c r="I17" s="16">
        <f>H17*0.4</f>
        <v>27.28</v>
      </c>
      <c r="J17" s="17">
        <v>81</v>
      </c>
      <c r="K17" s="16">
        <f>J17*0.6</f>
        <v>48.6</v>
      </c>
      <c r="L17" s="16">
        <f>I17+K17</f>
        <v>75.88</v>
      </c>
      <c r="M17" s="9">
        <v>6</v>
      </c>
      <c r="N17" s="9" t="s">
        <v>111</v>
      </c>
      <c r="O17" s="9"/>
      <c r="P17" s="1"/>
      <c r="Q17" s="1"/>
      <c r="R17" s="1"/>
      <c r="S17" s="1"/>
      <c r="T17" s="1"/>
      <c r="U17" s="1"/>
      <c r="V17" s="1"/>
      <c r="W17" s="1"/>
    </row>
    <row r="18" spans="1:23" ht="20" customHeight="1">
      <c r="A18" s="9" t="s">
        <v>16</v>
      </c>
      <c r="B18" s="10" t="s">
        <v>81</v>
      </c>
      <c r="C18" s="11" t="s">
        <v>91</v>
      </c>
      <c r="D18" s="11" t="s">
        <v>92</v>
      </c>
      <c r="E18" s="11" t="s">
        <v>84</v>
      </c>
      <c r="F18" s="15">
        <v>67.599999999999994</v>
      </c>
      <c r="G18" s="15"/>
      <c r="H18" s="15">
        <v>67.599999999999994</v>
      </c>
      <c r="I18" s="16">
        <f>H18*0.4</f>
        <v>27.04</v>
      </c>
      <c r="J18" s="17">
        <v>80.8</v>
      </c>
      <c r="K18" s="16">
        <f>J18*0.6</f>
        <v>48.48</v>
      </c>
      <c r="L18" s="16">
        <f>I18+K18</f>
        <v>75.52</v>
      </c>
      <c r="M18" s="9">
        <v>7</v>
      </c>
      <c r="N18" s="9" t="s">
        <v>111</v>
      </c>
      <c r="O18" s="9"/>
    </row>
    <row r="19" spans="1:23" s="1" customFormat="1" ht="20" customHeight="1">
      <c r="A19" s="9" t="s">
        <v>16</v>
      </c>
      <c r="B19" s="10" t="s">
        <v>81</v>
      </c>
      <c r="C19" s="11" t="s">
        <v>99</v>
      </c>
      <c r="D19" s="11" t="s">
        <v>100</v>
      </c>
      <c r="E19" s="11" t="s">
        <v>84</v>
      </c>
      <c r="F19" s="15">
        <v>62.9</v>
      </c>
      <c r="G19" s="15"/>
      <c r="H19" s="15">
        <v>62.9</v>
      </c>
      <c r="I19" s="16">
        <f>H19*0.4</f>
        <v>25.16</v>
      </c>
      <c r="J19" s="17">
        <v>79.2</v>
      </c>
      <c r="K19" s="17">
        <f>J19*0.6</f>
        <v>47.52</v>
      </c>
      <c r="L19" s="17">
        <f>I19+K19</f>
        <v>72.680000000000007</v>
      </c>
      <c r="M19" s="9">
        <v>8</v>
      </c>
      <c r="N19" s="9" t="s">
        <v>111</v>
      </c>
      <c r="O19" s="9"/>
      <c r="P19" s="3"/>
      <c r="Q19" s="3"/>
      <c r="R19" s="3"/>
      <c r="S19" s="3"/>
      <c r="T19" s="3"/>
      <c r="U19" s="3"/>
      <c r="V19" s="3"/>
      <c r="W19" s="2"/>
    </row>
    <row r="20" spans="1:23" ht="20" customHeight="1">
      <c r="A20" s="9" t="s">
        <v>16</v>
      </c>
      <c r="B20" s="10" t="s">
        <v>81</v>
      </c>
      <c r="C20" s="11" t="s">
        <v>97</v>
      </c>
      <c r="D20" s="11" t="s">
        <v>98</v>
      </c>
      <c r="E20" s="11" t="s">
        <v>84</v>
      </c>
      <c r="F20" s="15">
        <v>63.1</v>
      </c>
      <c r="G20" s="15"/>
      <c r="H20" s="15">
        <v>63.1</v>
      </c>
      <c r="I20" s="16">
        <f>H20*0.4</f>
        <v>25.240000000000002</v>
      </c>
      <c r="J20" s="17" t="s">
        <v>112</v>
      </c>
      <c r="K20" s="16" t="s">
        <v>112</v>
      </c>
      <c r="L20" s="16" t="s">
        <v>113</v>
      </c>
      <c r="M20" s="9" t="s">
        <v>113</v>
      </c>
      <c r="N20" s="12" t="s">
        <v>24</v>
      </c>
      <c r="O20" s="9"/>
    </row>
    <row r="21" spans="1:23" ht="20" customHeight="1">
      <c r="A21" s="9" t="s">
        <v>16</v>
      </c>
      <c r="B21" s="10" t="s">
        <v>101</v>
      </c>
      <c r="C21" s="11" t="s">
        <v>102</v>
      </c>
      <c r="D21" s="11" t="s">
        <v>103</v>
      </c>
      <c r="E21" s="11" t="s">
        <v>104</v>
      </c>
      <c r="F21" s="15">
        <v>63.8</v>
      </c>
      <c r="G21" s="15"/>
      <c r="H21" s="15">
        <v>63.8</v>
      </c>
      <c r="I21" s="16">
        <f>H21*0.4</f>
        <v>25.52</v>
      </c>
      <c r="J21" s="17">
        <v>89.2</v>
      </c>
      <c r="K21" s="16">
        <f>J21*0.6</f>
        <v>53.52</v>
      </c>
      <c r="L21" s="16">
        <f>I21+K21</f>
        <v>79.040000000000006</v>
      </c>
      <c r="M21" s="9">
        <v>1</v>
      </c>
      <c r="N21" s="14" t="s">
        <v>21</v>
      </c>
      <c r="O21" s="9"/>
    </row>
    <row r="22" spans="1:23" ht="20" customHeight="1">
      <c r="A22" s="9" t="s">
        <v>16</v>
      </c>
      <c r="B22" s="10" t="s">
        <v>101</v>
      </c>
      <c r="C22" s="11" t="s">
        <v>107</v>
      </c>
      <c r="D22" s="11" t="s">
        <v>108</v>
      </c>
      <c r="E22" s="11" t="s">
        <v>104</v>
      </c>
      <c r="F22" s="15">
        <v>62.2</v>
      </c>
      <c r="G22" s="15"/>
      <c r="H22" s="15">
        <v>62.2</v>
      </c>
      <c r="I22" s="16">
        <f>H22*0.4</f>
        <v>24.880000000000003</v>
      </c>
      <c r="J22" s="17">
        <v>85</v>
      </c>
      <c r="K22" s="16">
        <f>J22*0.6</f>
        <v>51</v>
      </c>
      <c r="L22" s="16">
        <f>I22+K22</f>
        <v>75.88</v>
      </c>
      <c r="M22" s="9">
        <v>2</v>
      </c>
      <c r="N22" s="9" t="s">
        <v>111</v>
      </c>
      <c r="O22" s="9"/>
    </row>
    <row r="23" spans="1:23" s="1" customFormat="1" ht="20" customHeight="1">
      <c r="A23" s="9" t="s">
        <v>16</v>
      </c>
      <c r="B23" s="10" t="s">
        <v>101</v>
      </c>
      <c r="C23" s="11" t="s">
        <v>105</v>
      </c>
      <c r="D23" s="11" t="s">
        <v>106</v>
      </c>
      <c r="E23" s="11" t="s">
        <v>104</v>
      </c>
      <c r="F23" s="15">
        <v>63.2</v>
      </c>
      <c r="G23" s="15"/>
      <c r="H23" s="15">
        <v>63.2</v>
      </c>
      <c r="I23" s="16">
        <f>H23*0.4</f>
        <v>25.28</v>
      </c>
      <c r="J23" s="17">
        <v>79.400000000000006</v>
      </c>
      <c r="K23" s="16">
        <f>J23*0.6</f>
        <v>47.64</v>
      </c>
      <c r="L23" s="16">
        <f>I23+K23</f>
        <v>72.92</v>
      </c>
      <c r="M23" s="9">
        <v>3</v>
      </c>
      <c r="N23" s="9" t="s">
        <v>111</v>
      </c>
      <c r="O23" s="9"/>
    </row>
    <row r="24" spans="1:23" ht="20" customHeight="1">
      <c r="A24" s="9" t="s">
        <v>16</v>
      </c>
      <c r="B24" s="10" t="s">
        <v>57</v>
      </c>
      <c r="C24" s="11" t="s">
        <v>63</v>
      </c>
      <c r="D24" s="11" t="s">
        <v>64</v>
      </c>
      <c r="E24" s="11" t="s">
        <v>60</v>
      </c>
      <c r="F24" s="15">
        <v>72.7</v>
      </c>
      <c r="G24" s="15"/>
      <c r="H24" s="15">
        <v>72.7</v>
      </c>
      <c r="I24" s="16">
        <f>H24*0.4</f>
        <v>29.080000000000002</v>
      </c>
      <c r="J24" s="17">
        <v>88.1</v>
      </c>
      <c r="K24" s="16">
        <f>J24*0.6</f>
        <v>52.859999999999992</v>
      </c>
      <c r="L24" s="16">
        <f>I24+K24</f>
        <v>81.94</v>
      </c>
      <c r="M24" s="9">
        <v>1</v>
      </c>
      <c r="N24" s="13" t="s">
        <v>21</v>
      </c>
      <c r="O24" s="9"/>
    </row>
    <row r="25" spans="1:23" ht="20" customHeight="1">
      <c r="A25" s="9" t="s">
        <v>16</v>
      </c>
      <c r="B25" s="10" t="s">
        <v>57</v>
      </c>
      <c r="C25" s="11" t="s">
        <v>58</v>
      </c>
      <c r="D25" s="11" t="s">
        <v>59</v>
      </c>
      <c r="E25" s="11" t="s">
        <v>60</v>
      </c>
      <c r="F25" s="15">
        <v>74.5</v>
      </c>
      <c r="G25" s="15"/>
      <c r="H25" s="15">
        <v>74.5</v>
      </c>
      <c r="I25" s="16">
        <f>H25*0.4</f>
        <v>29.8</v>
      </c>
      <c r="J25" s="17">
        <v>75.8</v>
      </c>
      <c r="K25" s="16">
        <f>J25*0.6</f>
        <v>45.48</v>
      </c>
      <c r="L25" s="16">
        <f>I25+K25</f>
        <v>75.28</v>
      </c>
      <c r="M25" s="9">
        <v>2</v>
      </c>
      <c r="N25" s="9" t="s">
        <v>110</v>
      </c>
      <c r="O25" s="9"/>
    </row>
    <row r="26" spans="1:23" ht="20" customHeight="1">
      <c r="A26" s="9" t="s">
        <v>16</v>
      </c>
      <c r="B26" s="10" t="s">
        <v>57</v>
      </c>
      <c r="C26" s="11" t="s">
        <v>61</v>
      </c>
      <c r="D26" s="11" t="s">
        <v>62</v>
      </c>
      <c r="E26" s="11" t="s">
        <v>60</v>
      </c>
      <c r="F26" s="15">
        <v>73.7</v>
      </c>
      <c r="G26" s="15"/>
      <c r="H26" s="15">
        <v>73.7</v>
      </c>
      <c r="I26" s="16">
        <f>H26*0.4</f>
        <v>29.480000000000004</v>
      </c>
      <c r="J26" s="17">
        <v>76.3</v>
      </c>
      <c r="K26" s="16">
        <f>J26*0.6</f>
        <v>45.779999999999994</v>
      </c>
      <c r="L26" s="16">
        <f>I26+K26</f>
        <v>75.259999999999991</v>
      </c>
      <c r="M26" s="9">
        <v>3</v>
      </c>
      <c r="N26" s="9" t="s">
        <v>110</v>
      </c>
      <c r="O26" s="9"/>
      <c r="W26" s="1"/>
    </row>
    <row r="27" spans="1:23" s="1" customFormat="1" ht="20" customHeight="1">
      <c r="A27" s="9" t="s">
        <v>16</v>
      </c>
      <c r="B27" s="10" t="s">
        <v>43</v>
      </c>
      <c r="C27" s="11" t="s">
        <v>53</v>
      </c>
      <c r="D27" s="11" t="s">
        <v>54</v>
      </c>
      <c r="E27" s="11" t="s">
        <v>46</v>
      </c>
      <c r="F27" s="15">
        <v>64.3</v>
      </c>
      <c r="G27" s="15"/>
      <c r="H27" s="15">
        <v>64.3</v>
      </c>
      <c r="I27" s="16">
        <f>H27*0.4</f>
        <v>25.72</v>
      </c>
      <c r="J27" s="17">
        <v>87.4</v>
      </c>
      <c r="K27" s="16">
        <f>J27*0.6</f>
        <v>52.440000000000005</v>
      </c>
      <c r="L27" s="16">
        <f>I27+K27</f>
        <v>78.16</v>
      </c>
      <c r="M27" s="9">
        <v>1</v>
      </c>
      <c r="N27" s="13" t="s">
        <v>21</v>
      </c>
      <c r="O27" s="9"/>
      <c r="W27" s="2"/>
    </row>
    <row r="28" spans="1:23" ht="20" customHeight="1">
      <c r="A28" s="9" t="s">
        <v>16</v>
      </c>
      <c r="B28" s="10" t="s">
        <v>43</v>
      </c>
      <c r="C28" s="11" t="s">
        <v>44</v>
      </c>
      <c r="D28" s="11" t="s">
        <v>45</v>
      </c>
      <c r="E28" s="11" t="s">
        <v>46</v>
      </c>
      <c r="F28" s="15">
        <v>73.2</v>
      </c>
      <c r="G28" s="15"/>
      <c r="H28" s="15">
        <v>73.2</v>
      </c>
      <c r="I28" s="16">
        <f>H28*0.4</f>
        <v>29.28</v>
      </c>
      <c r="J28" s="17">
        <v>76.7</v>
      </c>
      <c r="K28" s="16">
        <f>J28*0.6</f>
        <v>46.02</v>
      </c>
      <c r="L28" s="16">
        <f>I28+K28</f>
        <v>75.300000000000011</v>
      </c>
      <c r="M28" s="9">
        <v>2</v>
      </c>
      <c r="N28" s="13" t="s">
        <v>21</v>
      </c>
      <c r="O28" s="9"/>
      <c r="P28" s="1"/>
      <c r="Q28" s="1"/>
      <c r="R28" s="1"/>
      <c r="S28" s="1"/>
      <c r="T28" s="1"/>
      <c r="U28" s="1"/>
      <c r="V28" s="1"/>
      <c r="W28" s="1"/>
    </row>
    <row r="29" spans="1:23" s="1" customFormat="1" ht="20" customHeight="1">
      <c r="A29" s="9" t="s">
        <v>16</v>
      </c>
      <c r="B29" s="10" t="s">
        <v>43</v>
      </c>
      <c r="C29" s="11" t="s">
        <v>55</v>
      </c>
      <c r="D29" s="11" t="s">
        <v>56</v>
      </c>
      <c r="E29" s="11" t="s">
        <v>46</v>
      </c>
      <c r="F29" s="15">
        <v>64.099999999999994</v>
      </c>
      <c r="G29" s="15"/>
      <c r="H29" s="15">
        <v>64.099999999999994</v>
      </c>
      <c r="I29" s="16">
        <f>H29*0.4</f>
        <v>25.64</v>
      </c>
      <c r="J29" s="17">
        <v>78.099999999999994</v>
      </c>
      <c r="K29" s="16">
        <f>J29*0.6</f>
        <v>46.859999999999992</v>
      </c>
      <c r="L29" s="16">
        <f>I29+K29</f>
        <v>72.5</v>
      </c>
      <c r="M29" s="9">
        <v>3</v>
      </c>
      <c r="N29" s="9" t="s">
        <v>110</v>
      </c>
      <c r="O29" s="9"/>
      <c r="P29" s="3"/>
      <c r="Q29" s="3"/>
      <c r="R29" s="3"/>
      <c r="S29" s="3"/>
      <c r="T29" s="3"/>
      <c r="U29" s="3"/>
      <c r="V29" s="3"/>
      <c r="W29" s="2"/>
    </row>
    <row r="30" spans="1:23" ht="20" customHeight="1">
      <c r="A30" s="9" t="s">
        <v>16</v>
      </c>
      <c r="B30" s="10" t="s">
        <v>43</v>
      </c>
      <c r="C30" s="11" t="s">
        <v>49</v>
      </c>
      <c r="D30" s="11" t="s">
        <v>50</v>
      </c>
      <c r="E30" s="11" t="s">
        <v>46</v>
      </c>
      <c r="F30" s="15">
        <v>67.7</v>
      </c>
      <c r="G30" s="15"/>
      <c r="H30" s="15">
        <v>67.7</v>
      </c>
      <c r="I30" s="16">
        <f>H30*0.4</f>
        <v>27.080000000000002</v>
      </c>
      <c r="J30" s="17">
        <v>72.2</v>
      </c>
      <c r="K30" s="16">
        <f>J30*0.6</f>
        <v>43.32</v>
      </c>
      <c r="L30" s="16">
        <f>I30+K30</f>
        <v>70.400000000000006</v>
      </c>
      <c r="M30" s="9">
        <v>4</v>
      </c>
      <c r="N30" s="9" t="s">
        <v>110</v>
      </c>
      <c r="O30" s="9"/>
    </row>
    <row r="31" spans="1:23" ht="20" customHeight="1">
      <c r="A31" s="9" t="s">
        <v>16</v>
      </c>
      <c r="B31" s="10" t="s">
        <v>43</v>
      </c>
      <c r="C31" s="11" t="s">
        <v>47</v>
      </c>
      <c r="D31" s="11" t="s">
        <v>48</v>
      </c>
      <c r="E31" s="11" t="s">
        <v>46</v>
      </c>
      <c r="F31" s="15">
        <v>68.400000000000006</v>
      </c>
      <c r="G31" s="15"/>
      <c r="H31" s="15">
        <v>68.400000000000006</v>
      </c>
      <c r="I31" s="16">
        <f>H31*0.4</f>
        <v>27.360000000000003</v>
      </c>
      <c r="J31" s="17">
        <v>70.7</v>
      </c>
      <c r="K31" s="16">
        <f>J31*0.6</f>
        <v>42.42</v>
      </c>
      <c r="L31" s="16">
        <f>I31+K31</f>
        <v>69.78</v>
      </c>
      <c r="M31" s="9">
        <v>5</v>
      </c>
      <c r="N31" s="9" t="s">
        <v>110</v>
      </c>
      <c r="O31" s="9"/>
    </row>
    <row r="32" spans="1:23" ht="20" customHeight="1">
      <c r="A32" s="9" t="s">
        <v>16</v>
      </c>
      <c r="B32" s="10" t="s">
        <v>43</v>
      </c>
      <c r="C32" s="11" t="s">
        <v>51</v>
      </c>
      <c r="D32" s="11" t="s">
        <v>52</v>
      </c>
      <c r="E32" s="11" t="s">
        <v>46</v>
      </c>
      <c r="F32" s="15">
        <v>64.7</v>
      </c>
      <c r="G32" s="15"/>
      <c r="H32" s="15">
        <v>64.7</v>
      </c>
      <c r="I32" s="16">
        <f>H32*0.4</f>
        <v>25.880000000000003</v>
      </c>
      <c r="J32" s="17">
        <v>69.900000000000006</v>
      </c>
      <c r="K32" s="16">
        <f>J32*0.6</f>
        <v>41.940000000000005</v>
      </c>
      <c r="L32" s="16">
        <f>I32+K32</f>
        <v>67.820000000000007</v>
      </c>
      <c r="M32" s="9">
        <v>6</v>
      </c>
      <c r="N32" s="9" t="s">
        <v>110</v>
      </c>
      <c r="O32" s="9"/>
      <c r="P32" s="1"/>
      <c r="Q32" s="1"/>
      <c r="R32" s="1"/>
      <c r="S32" s="1"/>
      <c r="T32" s="1"/>
      <c r="U32" s="1"/>
      <c r="V32" s="1"/>
      <c r="W32" s="1"/>
    </row>
    <row r="33" spans="1:23" s="1" customFormat="1" ht="20" customHeight="1">
      <c r="A33" s="9" t="s">
        <v>16</v>
      </c>
      <c r="B33" s="10" t="s">
        <v>27</v>
      </c>
      <c r="C33" s="11" t="s">
        <v>28</v>
      </c>
      <c r="D33" s="11" t="s">
        <v>29</v>
      </c>
      <c r="E33" s="11" t="s">
        <v>30</v>
      </c>
      <c r="F33" s="15">
        <v>76.7</v>
      </c>
      <c r="G33" s="15"/>
      <c r="H33" s="15">
        <v>76.7</v>
      </c>
      <c r="I33" s="17">
        <f>H33*0.4</f>
        <v>30.680000000000003</v>
      </c>
      <c r="J33" s="17">
        <v>87.2</v>
      </c>
      <c r="K33" s="17">
        <f>J33*0.6</f>
        <v>52.32</v>
      </c>
      <c r="L33" s="17">
        <f>I33+K33</f>
        <v>83</v>
      </c>
      <c r="M33" s="9">
        <v>1</v>
      </c>
      <c r="N33" s="13" t="s">
        <v>109</v>
      </c>
      <c r="O33" s="9"/>
    </row>
    <row r="34" spans="1:23" s="1" customFormat="1" ht="20" customHeight="1">
      <c r="A34" s="9" t="s">
        <v>16</v>
      </c>
      <c r="B34" s="10" t="s">
        <v>27</v>
      </c>
      <c r="C34" s="11" t="s">
        <v>31</v>
      </c>
      <c r="D34" s="11" t="s">
        <v>32</v>
      </c>
      <c r="E34" s="11" t="s">
        <v>30</v>
      </c>
      <c r="F34" s="15">
        <v>75</v>
      </c>
      <c r="G34" s="15"/>
      <c r="H34" s="15">
        <v>75</v>
      </c>
      <c r="I34" s="17">
        <f>H34*0.4</f>
        <v>30</v>
      </c>
      <c r="J34" s="17">
        <v>84</v>
      </c>
      <c r="K34" s="17">
        <f>J34*0.6</f>
        <v>50.4</v>
      </c>
      <c r="L34" s="17">
        <f>I34+K34</f>
        <v>80.400000000000006</v>
      </c>
      <c r="M34" s="9">
        <v>2</v>
      </c>
      <c r="N34" s="9" t="s">
        <v>110</v>
      </c>
      <c r="O34" s="9"/>
      <c r="P34" s="3"/>
      <c r="Q34" s="3"/>
      <c r="R34" s="3"/>
      <c r="S34" s="3"/>
      <c r="T34" s="3"/>
      <c r="U34" s="3"/>
      <c r="V34" s="3"/>
      <c r="W34" s="2"/>
    </row>
    <row r="35" spans="1:23" ht="20" customHeight="1">
      <c r="A35" s="9" t="s">
        <v>16</v>
      </c>
      <c r="B35" s="10" t="s">
        <v>27</v>
      </c>
      <c r="C35" s="11" t="s">
        <v>33</v>
      </c>
      <c r="D35" s="11" t="s">
        <v>34</v>
      </c>
      <c r="E35" s="11" t="s">
        <v>30</v>
      </c>
      <c r="F35" s="15">
        <v>71.900000000000006</v>
      </c>
      <c r="G35" s="15"/>
      <c r="H35" s="15">
        <v>71.900000000000006</v>
      </c>
      <c r="I35" s="17">
        <f>H35*0.4</f>
        <v>28.760000000000005</v>
      </c>
      <c r="J35" s="17">
        <v>86</v>
      </c>
      <c r="K35" s="17">
        <f>J35*0.6</f>
        <v>51.6</v>
      </c>
      <c r="L35" s="17">
        <f>I35+K35</f>
        <v>80.360000000000014</v>
      </c>
      <c r="M35" s="9">
        <v>3</v>
      </c>
      <c r="N35" s="9" t="s">
        <v>110</v>
      </c>
      <c r="O35" s="9"/>
    </row>
    <row r="36" spans="1:23" s="1" customFormat="1" ht="20" customHeight="1">
      <c r="A36" s="9" t="s">
        <v>16</v>
      </c>
      <c r="B36" s="10" t="s">
        <v>65</v>
      </c>
      <c r="C36" s="11" t="s">
        <v>66</v>
      </c>
      <c r="D36" s="11" t="s">
        <v>67</v>
      </c>
      <c r="E36" s="11" t="s">
        <v>68</v>
      </c>
      <c r="F36" s="15">
        <v>66.599999999999994</v>
      </c>
      <c r="G36" s="15"/>
      <c r="H36" s="15">
        <v>66.599999999999994</v>
      </c>
      <c r="I36" s="17">
        <f>H36*0.4</f>
        <v>26.64</v>
      </c>
      <c r="J36" s="17">
        <v>75.8</v>
      </c>
      <c r="K36" s="17">
        <f>J36*0.6</f>
        <v>45.48</v>
      </c>
      <c r="L36" s="17">
        <f>I36+K36</f>
        <v>72.12</v>
      </c>
      <c r="M36" s="9">
        <v>1</v>
      </c>
      <c r="N36" s="13" t="s">
        <v>109</v>
      </c>
      <c r="O36" s="9"/>
    </row>
    <row r="37" spans="1:23" s="1" customFormat="1" ht="20" customHeight="1">
      <c r="A37" s="9" t="s">
        <v>16</v>
      </c>
      <c r="B37" s="10" t="s">
        <v>65</v>
      </c>
      <c r="C37" s="11" t="s">
        <v>69</v>
      </c>
      <c r="D37" s="11" t="s">
        <v>70</v>
      </c>
      <c r="E37" s="11" t="s">
        <v>68</v>
      </c>
      <c r="F37" s="15">
        <v>65.3</v>
      </c>
      <c r="G37" s="15"/>
      <c r="H37" s="15">
        <v>65.3</v>
      </c>
      <c r="I37" s="17">
        <f>H37*0.4</f>
        <v>26.12</v>
      </c>
      <c r="J37" s="17">
        <v>70.2</v>
      </c>
      <c r="K37" s="17">
        <f>J37*0.6</f>
        <v>42.12</v>
      </c>
      <c r="L37" s="17">
        <f>I37+K37</f>
        <v>68.239999999999995</v>
      </c>
      <c r="M37" s="9">
        <v>2</v>
      </c>
      <c r="N37" s="9" t="s">
        <v>110</v>
      </c>
      <c r="O37" s="9"/>
    </row>
    <row r="38" spans="1:23" ht="20" customHeight="1">
      <c r="A38" s="9" t="s">
        <v>16</v>
      </c>
      <c r="B38" s="10" t="s">
        <v>65</v>
      </c>
      <c r="C38" s="11" t="s">
        <v>71</v>
      </c>
      <c r="D38" s="11" t="s">
        <v>72</v>
      </c>
      <c r="E38" s="11" t="s">
        <v>68</v>
      </c>
      <c r="F38" s="15">
        <v>64.900000000000006</v>
      </c>
      <c r="G38" s="15"/>
      <c r="H38" s="15">
        <v>64.900000000000006</v>
      </c>
      <c r="I38" s="17">
        <f>H38*0.4</f>
        <v>25.960000000000004</v>
      </c>
      <c r="J38" s="17" t="s">
        <v>112</v>
      </c>
      <c r="K38" s="17" t="s">
        <v>112</v>
      </c>
      <c r="L38" s="17" t="s">
        <v>113</v>
      </c>
      <c r="M38" s="9" t="s">
        <v>113</v>
      </c>
      <c r="N38" s="9" t="s">
        <v>24</v>
      </c>
      <c r="O38" s="9"/>
      <c r="P38" s="1"/>
      <c r="Q38" s="1"/>
      <c r="R38" s="1"/>
      <c r="S38" s="1"/>
      <c r="T38" s="1"/>
      <c r="U38" s="1"/>
      <c r="V38" s="1"/>
      <c r="W38" s="1"/>
    </row>
    <row r="39" spans="1:23" ht="18.5" customHeight="1"/>
  </sheetData>
  <autoFilter ref="N1:N38"/>
  <sortState ref="A3:O38">
    <sortCondition ref="E3:E38"/>
    <sortCondition descending="1" ref="L3:L38"/>
  </sortState>
  <mergeCells count="1">
    <mergeCell ref="A1:O1"/>
  </mergeCells>
  <phoneticPr fontId="4" type="noConversion"/>
  <pageMargins left="0.7" right="0.7" top="0.75" bottom="0.75" header="0.3" footer="0.3"/>
  <pageSetup paperSize="9" scale="6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总成绩与体检人员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2022-08-13T09:15:38Z</cp:lastPrinted>
  <dcterms:created xsi:type="dcterms:W3CDTF">2019-06-13T11:54:00Z</dcterms:created>
  <dcterms:modified xsi:type="dcterms:W3CDTF">2022-08-13T09:16:00Z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4A1F7719FB8D4F9CB9F72606A62B5AC7</vt:lpwstr>
  </property>
</Properties>
</file>