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1" sheetId="1" r:id="rId1"/>
  </sheets>
  <definedNames>
    <definedName name="_xlnm.Print_Area" localSheetId="0">'成绩明细1'!$A$1:$U$60</definedName>
  </definedNames>
  <calcPr fullCalcOnLoad="1"/>
</workbook>
</file>

<file path=xl/sharedStrings.xml><?xml version="1.0" encoding="utf-8"?>
<sst xmlns="http://schemas.openxmlformats.org/spreadsheetml/2006/main" count="317" uniqueCount="180">
  <si>
    <r>
      <rPr>
        <sz val="14"/>
        <rFont val="黑体"/>
        <family val="3"/>
      </rPr>
      <t>附件</t>
    </r>
    <r>
      <rPr>
        <sz val="14"/>
        <rFont val="Times New Roman"/>
        <family val="1"/>
      </rPr>
      <t>1</t>
    </r>
  </si>
  <si>
    <t>2021年下半年遂宁高新区部分事业单位公开考试招聘工作人员考试总成绩和进入体检人员名单</t>
  </si>
  <si>
    <t>岗位代码</t>
  </si>
  <si>
    <t>主管部门</t>
  </si>
  <si>
    <r>
      <t>招聘单位</t>
    </r>
    <r>
      <rPr>
        <sz val="11"/>
        <rFont val="Arial"/>
        <family val="2"/>
      </rPr>
      <t xml:space="preserve"> </t>
    </r>
  </si>
  <si>
    <t>招聘岗位类型</t>
  </si>
  <si>
    <t>岗位简介</t>
  </si>
  <si>
    <t>招聘人数</t>
  </si>
  <si>
    <t>学历学位</t>
  </si>
  <si>
    <t>招聘专业</t>
  </si>
  <si>
    <t xml:space="preserve">其他要求
</t>
  </si>
  <si>
    <t>准考证号</t>
  </si>
  <si>
    <t>姓名</t>
  </si>
  <si>
    <t>笔试成绩</t>
  </si>
  <si>
    <t>政策性加分</t>
  </si>
  <si>
    <t>笔试总成绩</t>
  </si>
  <si>
    <t>面试成绩</t>
  </si>
  <si>
    <t>考试总成绩</t>
  </si>
  <si>
    <t>名次</t>
  </si>
  <si>
    <t>是否进入第一批体检</t>
  </si>
  <si>
    <t>备注</t>
  </si>
  <si>
    <t>原始</t>
  </si>
  <si>
    <t>折合</t>
  </si>
  <si>
    <t>遂宁高新区管委会</t>
  </si>
  <si>
    <t>遂宁高新区建设工程质量与安全中心</t>
  </si>
  <si>
    <t>专业技术</t>
  </si>
  <si>
    <t>从事综合事务管理、工程质量与安全监督等相关工作</t>
  </si>
  <si>
    <t>本科及以上学历，并取得学士及以上学位</t>
  </si>
  <si>
    <t>不限</t>
  </si>
  <si>
    <t>2629001062123</t>
  </si>
  <si>
    <t>林  玲</t>
  </si>
  <si>
    <t>70.40</t>
  </si>
  <si>
    <t/>
  </si>
  <si>
    <t>是</t>
  </si>
  <si>
    <t>2629001062118</t>
  </si>
  <si>
    <t>贺淯辰</t>
  </si>
  <si>
    <t>71.00</t>
  </si>
  <si>
    <t>2629001062015</t>
  </si>
  <si>
    <t>谭  慧</t>
  </si>
  <si>
    <t>65.90</t>
  </si>
  <si>
    <t>遂宁高新区创新创业与现代物流服务中心</t>
  </si>
  <si>
    <t>管理岗位</t>
  </si>
  <si>
    <t>从事综合事务管理、创新创业服务等相关工作</t>
  </si>
  <si>
    <t>2629002062430</t>
  </si>
  <si>
    <t>周  瑞</t>
  </si>
  <si>
    <t>66.00</t>
  </si>
  <si>
    <t>2629002062512</t>
  </si>
  <si>
    <t>洪华强</t>
  </si>
  <si>
    <t>69.60</t>
  </si>
  <si>
    <t>2629002062426</t>
  </si>
  <si>
    <t>蒋  兰</t>
  </si>
  <si>
    <t>68.70</t>
  </si>
  <si>
    <t>2629002062930</t>
  </si>
  <si>
    <t>余  倩</t>
  </si>
  <si>
    <t>遂宁高新区社会事业与群众工作局</t>
  </si>
  <si>
    <t>遂宁高新区瑰宝明珠幼儿园</t>
  </si>
  <si>
    <t>从事学前教育教学工作</t>
  </si>
  <si>
    <t>大专及以上学历</t>
  </si>
  <si>
    <r>
      <t>专科</t>
    </r>
    <r>
      <rPr>
        <sz val="11"/>
        <color indexed="8"/>
        <rFont val="仿宋"/>
        <family val="3"/>
      </rPr>
      <t xml:space="preserve">：学前教育专业、美术教育（学前方向）专业、舞蹈教育（学前方向）专业
</t>
    </r>
    <r>
      <rPr>
        <b/>
        <sz val="11"/>
        <color indexed="8"/>
        <rFont val="仿宋"/>
        <family val="3"/>
      </rPr>
      <t>本科：</t>
    </r>
    <r>
      <rPr>
        <sz val="11"/>
        <color indexed="8"/>
        <rFont val="仿宋"/>
        <family val="3"/>
      </rPr>
      <t xml:space="preserve">学前教育专业、艺术教育专业、音乐表演专业、音乐学专业、舞蹈表演专业、舞蹈学专业
</t>
    </r>
    <r>
      <rPr>
        <b/>
        <sz val="11"/>
        <color indexed="8"/>
        <rFont val="仿宋"/>
        <family val="3"/>
      </rPr>
      <t>研究生</t>
    </r>
    <r>
      <rPr>
        <sz val="11"/>
        <color indexed="8"/>
        <rFont val="仿宋"/>
        <family val="3"/>
      </rPr>
      <t>：学前教育学专业、音乐学专业</t>
    </r>
  </si>
  <si>
    <t xml:space="preserve">
具有相应教师资格证；普通话二级乙等及以上。</t>
  </si>
  <si>
    <t>1629003053916</t>
  </si>
  <si>
    <t>邓子萱</t>
  </si>
  <si>
    <t>79.00</t>
  </si>
  <si>
    <t>1629003063326</t>
  </si>
  <si>
    <t>张  婕</t>
  </si>
  <si>
    <t>79.50</t>
  </si>
  <si>
    <t>1629003054517</t>
  </si>
  <si>
    <t>唐  雪</t>
  </si>
  <si>
    <t>82.50</t>
  </si>
  <si>
    <t>1629003054408</t>
  </si>
  <si>
    <t>崔文丽</t>
  </si>
  <si>
    <t>1629003053904</t>
  </si>
  <si>
    <t>杨骐羽</t>
  </si>
  <si>
    <t>81.00</t>
  </si>
  <si>
    <t>否</t>
  </si>
  <si>
    <t>因疫情影响纳入第二批体检</t>
  </si>
  <si>
    <t>1629003063629</t>
  </si>
  <si>
    <t>张少译</t>
  </si>
  <si>
    <t>76.00</t>
  </si>
  <si>
    <t>1629003063702</t>
  </si>
  <si>
    <t>庞艺欣</t>
  </si>
  <si>
    <t>77.50</t>
  </si>
  <si>
    <t>1629003063318</t>
  </si>
  <si>
    <t>彭双娇</t>
  </si>
  <si>
    <t>76.50</t>
  </si>
  <si>
    <t>1629003063403</t>
  </si>
  <si>
    <t>刘  影</t>
  </si>
  <si>
    <t>78.00</t>
  </si>
  <si>
    <t>1629003054425</t>
  </si>
  <si>
    <t>徐  会</t>
  </si>
  <si>
    <t>1629003063406</t>
  </si>
  <si>
    <t>张  媛</t>
  </si>
  <si>
    <t>1629003063809</t>
  </si>
  <si>
    <t>罗春香</t>
  </si>
  <si>
    <t>1629003054114</t>
  </si>
  <si>
    <t>谈  玲</t>
  </si>
  <si>
    <t>1629003054429</t>
  </si>
  <si>
    <t>黄淑君</t>
  </si>
  <si>
    <t>1629003054229</t>
  </si>
  <si>
    <t>唐羽蝶</t>
  </si>
  <si>
    <t>1629003053926</t>
  </si>
  <si>
    <t>敦  珊</t>
  </si>
  <si>
    <t>83.00</t>
  </si>
  <si>
    <t>1629003063514</t>
  </si>
  <si>
    <t>金  玲</t>
  </si>
  <si>
    <t>80.00</t>
  </si>
  <si>
    <t>1629003054223</t>
  </si>
  <si>
    <t>王圣淑</t>
  </si>
  <si>
    <t>1629003054509</t>
  </si>
  <si>
    <t>周美良</t>
  </si>
  <si>
    <t>75.50</t>
  </si>
  <si>
    <t>1629003063716</t>
  </si>
  <si>
    <t>邱瑞茹</t>
  </si>
  <si>
    <t>1629003063617</t>
  </si>
  <si>
    <t>张  玥</t>
  </si>
  <si>
    <t>78.50</t>
  </si>
  <si>
    <t>1629003054409</t>
  </si>
  <si>
    <t>陈艾茜</t>
  </si>
  <si>
    <t>77.00</t>
  </si>
  <si>
    <t>1629003054824</t>
  </si>
  <si>
    <t>杨秀挺</t>
  </si>
  <si>
    <t>1629003054012</t>
  </si>
  <si>
    <t>邓  静</t>
  </si>
  <si>
    <t>1629003053922</t>
  </si>
  <si>
    <t>汪星秀</t>
  </si>
  <si>
    <t>1629003063727</t>
  </si>
  <si>
    <t>熊玉梅</t>
  </si>
  <si>
    <t>1629003063824</t>
  </si>
  <si>
    <t>曾  兰</t>
  </si>
  <si>
    <t>1629003053803</t>
  </si>
  <si>
    <t>张久龄</t>
  </si>
  <si>
    <t>1629003063320</t>
  </si>
  <si>
    <t>阿忠五呷</t>
  </si>
  <si>
    <t>1629003054420</t>
  </si>
  <si>
    <t>龙悦秋</t>
  </si>
  <si>
    <t>1629003054028</t>
  </si>
  <si>
    <t>韦  描</t>
  </si>
  <si>
    <t>1629003063608</t>
  </si>
  <si>
    <t>杜飞燕</t>
  </si>
  <si>
    <t>1629003054410</t>
  </si>
  <si>
    <t>赵茂琳</t>
  </si>
  <si>
    <t>1629003054406</t>
  </si>
  <si>
    <t>彭利均</t>
  </si>
  <si>
    <t>遂宁高新区保升幼儿园</t>
  </si>
  <si>
    <r>
      <t>专科：</t>
    </r>
    <r>
      <rPr>
        <sz val="11"/>
        <rFont val="仿宋"/>
        <family val="3"/>
      </rPr>
      <t>学前教育专业、美术教育（学前方向）专业、舞蹈教育（学前方向）专业</t>
    </r>
    <r>
      <rPr>
        <sz val="11"/>
        <color indexed="8"/>
        <rFont val="仿宋"/>
        <family val="3"/>
      </rPr>
      <t xml:space="preserve">
</t>
    </r>
    <r>
      <rPr>
        <b/>
        <sz val="11"/>
        <color indexed="8"/>
        <rFont val="仿宋"/>
        <family val="3"/>
      </rPr>
      <t>本科：</t>
    </r>
    <r>
      <rPr>
        <sz val="11"/>
        <color indexed="8"/>
        <rFont val="仿宋"/>
        <family val="3"/>
      </rPr>
      <t xml:space="preserve">学前教育专业、艺术教育专业、音乐表演专业、音乐学专业、舞蹈表演专业、舞蹈学专业
</t>
    </r>
    <r>
      <rPr>
        <b/>
        <sz val="11"/>
        <color indexed="8"/>
        <rFont val="仿宋"/>
        <family val="3"/>
      </rPr>
      <t>研究生：</t>
    </r>
    <r>
      <rPr>
        <sz val="11"/>
        <color indexed="8"/>
        <rFont val="仿宋"/>
        <family val="3"/>
      </rPr>
      <t>学前教育学专业、音乐学专业</t>
    </r>
  </si>
  <si>
    <t>具有相应教师资格证；普通话二级乙等及以上。</t>
  </si>
  <si>
    <t>1629004064612</t>
  </si>
  <si>
    <t>张碧菲</t>
  </si>
  <si>
    <t>1629004064018</t>
  </si>
  <si>
    <t>刘  悦</t>
  </si>
  <si>
    <t>1629004064208</t>
  </si>
  <si>
    <t>冯  袁</t>
  </si>
  <si>
    <t>85.50</t>
  </si>
  <si>
    <t>1629004064229</t>
  </si>
  <si>
    <t>杨  维</t>
  </si>
  <si>
    <t>1629004063930</t>
  </si>
  <si>
    <t>袁丽君</t>
  </si>
  <si>
    <t>1629004064130</t>
  </si>
  <si>
    <t>苑人方</t>
  </si>
  <si>
    <t>1629004064224</t>
  </si>
  <si>
    <t>梁  静</t>
  </si>
  <si>
    <t>1629004064501</t>
  </si>
  <si>
    <t>胡兴宇</t>
  </si>
  <si>
    <t>1629004064415</t>
  </si>
  <si>
    <t>潘玲弘</t>
  </si>
  <si>
    <t>1629004064519</t>
  </si>
  <si>
    <t>杨明月</t>
  </si>
  <si>
    <t>1629004064508</t>
  </si>
  <si>
    <t>蒋  艳</t>
  </si>
  <si>
    <t>1629004064228</t>
  </si>
  <si>
    <t>陈怡灵</t>
  </si>
  <si>
    <t>1629004064602</t>
  </si>
  <si>
    <t>周培林</t>
  </si>
  <si>
    <t>1629004064029</t>
  </si>
  <si>
    <t>杨  鸿</t>
  </si>
  <si>
    <t>72.50</t>
  </si>
  <si>
    <t>4.00</t>
  </si>
  <si>
    <t>缺考</t>
  </si>
  <si>
    <t>1629004064330</t>
  </si>
  <si>
    <t>王  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</si>
</sst>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s>
  <fonts count="58">
    <font>
      <sz val="10"/>
      <name val="Arial"/>
      <family val="2"/>
    </font>
    <font>
      <sz val="11"/>
      <name val="宋体"/>
      <family val="0"/>
    </font>
    <font>
      <sz val="14"/>
      <name val="Times New Roman"/>
      <family val="1"/>
    </font>
    <font>
      <sz val="18"/>
      <color indexed="8"/>
      <name val="方正小标宋简体"/>
      <family val="0"/>
    </font>
    <font>
      <b/>
      <sz val="11"/>
      <color indexed="8"/>
      <name val="方正黑体简体"/>
      <family val="4"/>
    </font>
    <font>
      <sz val="11"/>
      <name val="仿宋"/>
      <family val="3"/>
    </font>
    <font>
      <sz val="11"/>
      <name val="Times New Roman"/>
      <family val="1"/>
    </font>
    <font>
      <sz val="11"/>
      <color indexed="8"/>
      <name val="仿宋"/>
      <family val="3"/>
    </font>
    <font>
      <b/>
      <sz val="11"/>
      <color indexed="8"/>
      <name val="仿宋"/>
      <family val="3"/>
    </font>
    <font>
      <b/>
      <sz val="11"/>
      <name val="仿宋"/>
      <family val="3"/>
    </font>
    <font>
      <b/>
      <sz val="11"/>
      <name val="方正黑体简体"/>
      <family val="4"/>
    </font>
    <font>
      <sz val="10"/>
      <color indexed="8"/>
      <name val="方正仿宋简体"/>
      <family val="4"/>
    </font>
    <font>
      <sz val="10"/>
      <name val="宋体"/>
      <family val="0"/>
    </font>
    <font>
      <b/>
      <sz val="11"/>
      <color indexed="9"/>
      <name val="宋体"/>
      <family val="0"/>
    </font>
    <font>
      <b/>
      <sz val="11"/>
      <color indexed="54"/>
      <name val="宋体"/>
      <family val="0"/>
    </font>
    <font>
      <b/>
      <sz val="18"/>
      <color indexed="54"/>
      <name val="宋体"/>
      <family val="0"/>
    </font>
    <font>
      <sz val="11"/>
      <color indexed="9"/>
      <name val="宋体"/>
      <family val="0"/>
    </font>
    <font>
      <i/>
      <sz val="11"/>
      <color indexed="23"/>
      <name val="宋体"/>
      <family val="0"/>
    </font>
    <font>
      <sz val="11"/>
      <color indexed="16"/>
      <name val="宋体"/>
      <family val="0"/>
    </font>
    <font>
      <sz val="11"/>
      <color indexed="8"/>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sz val="11"/>
      <color indexed="10"/>
      <name val="宋体"/>
      <family val="0"/>
    </font>
    <font>
      <u val="single"/>
      <sz val="11"/>
      <color indexed="20"/>
      <name val="宋体"/>
      <family val="0"/>
    </font>
    <font>
      <b/>
      <sz val="15"/>
      <color indexed="54"/>
      <name val="宋体"/>
      <family val="0"/>
    </font>
    <font>
      <sz val="12"/>
      <name val="宋体"/>
      <family val="0"/>
    </font>
    <font>
      <b/>
      <sz val="13"/>
      <color indexed="54"/>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4"/>
      <name val="黑体"/>
      <family val="3"/>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1"/>
      <color theme="1"/>
      <name val="仿宋"/>
      <family val="3"/>
    </font>
    <font>
      <sz val="10"/>
      <color theme="1"/>
      <name val="方正仿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27" fillId="0" borderId="0">
      <alignment/>
      <protection/>
    </xf>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lignment horizontal="center"/>
    </xf>
    <xf numFmtId="0" fontId="55"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180" fontId="10" fillId="0" borderId="13" xfId="0" applyNumberFormat="1" applyFont="1" applyBorder="1" applyAlignment="1">
      <alignment horizontal="center" vertical="center" wrapText="1"/>
    </xf>
    <xf numFmtId="0" fontId="55" fillId="0" borderId="13" xfId="0" applyFont="1" applyBorder="1" applyAlignment="1">
      <alignment horizontal="center" vertical="center" wrapText="1"/>
    </xf>
    <xf numFmtId="180" fontId="5" fillId="0" borderId="13" xfId="0" applyNumberFormat="1" applyFont="1" applyBorder="1" applyAlignment="1">
      <alignment horizontal="center" vertical="center" wrapText="1"/>
    </xf>
    <xf numFmtId="180" fontId="55" fillId="0" borderId="13"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7"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xf>
    <xf numFmtId="0" fontId="5" fillId="0" borderId="0" xfId="0" applyFont="1" applyBorder="1" applyAlignment="1">
      <alignment horizontal="center"/>
    </xf>
    <xf numFmtId="0" fontId="7" fillId="0" borderId="13" xfId="0" applyFont="1" applyBorder="1" applyAlignment="1" quotePrefix="1">
      <alignment horizontal="center" vertical="center" wrapText="1"/>
    </xf>
    <xf numFmtId="0" fontId="5" fillId="0" borderId="13"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V73"/>
  <sheetViews>
    <sheetView tabSelected="1" view="pageBreakPreview" zoomScale="115" zoomScaleSheetLayoutView="115" workbookViewId="0" topLeftCell="A3">
      <selection activeCell="Q7" sqref="Q7"/>
    </sheetView>
  </sheetViews>
  <sheetFormatPr defaultColWidth="9.140625" defaultRowHeight="15.75" customHeight="1"/>
  <cols>
    <col min="1" max="1" width="10.421875" style="0" customWidth="1"/>
    <col min="2" max="2" width="9.8515625" style="0" customWidth="1"/>
    <col min="3" max="3" width="11.28125" style="0" customWidth="1"/>
    <col min="4" max="4" width="6.57421875" style="0" customWidth="1"/>
    <col min="5" max="5" width="18.00390625" style="0" customWidth="1"/>
    <col min="6" max="6" width="7.28125" style="0" customWidth="1"/>
    <col min="7" max="7" width="16.28125" style="0" customWidth="1"/>
    <col min="8" max="8" width="16.57421875" style="0" customWidth="1"/>
    <col min="9" max="9" width="11.28125" style="0" customWidth="1"/>
    <col min="10" max="10" width="17.57421875" style="0" customWidth="1"/>
    <col min="11" max="11" width="10.7109375" style="0" customWidth="1"/>
    <col min="12" max="12" width="10.421875" style="0" customWidth="1"/>
    <col min="13" max="14" width="8.57421875" style="0" customWidth="1"/>
    <col min="15" max="18" width="9.140625" style="0" customWidth="1"/>
    <col min="19" max="19" width="6.00390625" style="0" customWidth="1"/>
    <col min="20" max="20" width="8.8515625" style="0" customWidth="1"/>
    <col min="21" max="21" width="11.7109375" style="0" customWidth="1"/>
  </cols>
  <sheetData>
    <row r="1" ht="24.75" customHeight="1">
      <c r="A1" s="1" t="s">
        <v>0</v>
      </c>
    </row>
    <row r="2" spans="1:21" ht="36" customHeight="1">
      <c r="A2" s="2" t="s">
        <v>1</v>
      </c>
      <c r="B2" s="3"/>
      <c r="C2" s="3"/>
      <c r="D2" s="3"/>
      <c r="E2" s="3"/>
      <c r="F2" s="3"/>
      <c r="G2" s="3"/>
      <c r="H2" s="3"/>
      <c r="I2" s="3"/>
      <c r="J2" s="3"/>
      <c r="K2" s="3"/>
      <c r="L2" s="3"/>
      <c r="M2" s="3"/>
      <c r="N2" s="3"/>
      <c r="O2" s="3"/>
      <c r="P2" s="3"/>
      <c r="Q2" s="3"/>
      <c r="R2" s="3"/>
      <c r="S2" s="3"/>
      <c r="T2" s="3"/>
      <c r="U2" s="26"/>
    </row>
    <row r="3" spans="1:21" ht="46.5" customHeight="1">
      <c r="A3" s="4" t="s">
        <v>2</v>
      </c>
      <c r="B3" s="4" t="s">
        <v>3</v>
      </c>
      <c r="C3" s="4" t="s">
        <v>4</v>
      </c>
      <c r="D3" s="4" t="s">
        <v>5</v>
      </c>
      <c r="E3" s="4" t="s">
        <v>6</v>
      </c>
      <c r="F3" s="4" t="s">
        <v>7</v>
      </c>
      <c r="G3" s="4" t="s">
        <v>8</v>
      </c>
      <c r="H3" s="4" t="s">
        <v>9</v>
      </c>
      <c r="I3" s="4" t="s">
        <v>10</v>
      </c>
      <c r="J3" s="4" t="s">
        <v>11</v>
      </c>
      <c r="K3" s="4" t="s">
        <v>12</v>
      </c>
      <c r="L3" s="4" t="s">
        <v>13</v>
      </c>
      <c r="M3" s="4" t="s">
        <v>14</v>
      </c>
      <c r="N3" s="18" t="s">
        <v>15</v>
      </c>
      <c r="O3" s="19"/>
      <c r="P3" s="20" t="s">
        <v>16</v>
      </c>
      <c r="Q3" s="27"/>
      <c r="R3" s="27" t="s">
        <v>17</v>
      </c>
      <c r="S3" s="4" t="s">
        <v>18</v>
      </c>
      <c r="T3" s="4" t="s">
        <v>19</v>
      </c>
      <c r="U3" s="4" t="s">
        <v>20</v>
      </c>
    </row>
    <row r="4" spans="1:21" ht="24.75" customHeight="1">
      <c r="A4" s="5"/>
      <c r="B4" s="5"/>
      <c r="C4" s="5"/>
      <c r="D4" s="5"/>
      <c r="E4" s="5"/>
      <c r="F4" s="5"/>
      <c r="G4" s="5"/>
      <c r="H4" s="5"/>
      <c r="I4" s="5"/>
      <c r="J4" s="5"/>
      <c r="K4" s="5"/>
      <c r="L4" s="5"/>
      <c r="M4" s="5"/>
      <c r="N4" s="21" t="s">
        <v>21</v>
      </c>
      <c r="O4" s="22" t="s">
        <v>22</v>
      </c>
      <c r="P4" s="21" t="s">
        <v>21</v>
      </c>
      <c r="Q4" s="22" t="s">
        <v>22</v>
      </c>
      <c r="R4" s="27"/>
      <c r="S4" s="5"/>
      <c r="T4" s="5"/>
      <c r="U4" s="5"/>
    </row>
    <row r="5" spans="1:21" ht="19.5" customHeight="1">
      <c r="A5" s="6">
        <v>629001</v>
      </c>
      <c r="B5" s="7" t="s">
        <v>23</v>
      </c>
      <c r="C5" s="7" t="s">
        <v>24</v>
      </c>
      <c r="D5" s="7" t="s">
        <v>25</v>
      </c>
      <c r="E5" s="7" t="s">
        <v>26</v>
      </c>
      <c r="F5" s="8">
        <v>1</v>
      </c>
      <c r="G5" s="7" t="s">
        <v>27</v>
      </c>
      <c r="H5" s="7" t="s">
        <v>28</v>
      </c>
      <c r="I5" s="7"/>
      <c r="J5" s="6" t="s">
        <v>29</v>
      </c>
      <c r="K5" s="23" t="s">
        <v>30</v>
      </c>
      <c r="L5" s="6" t="s">
        <v>31</v>
      </c>
      <c r="M5" s="6" t="s">
        <v>32</v>
      </c>
      <c r="N5" s="6" t="s">
        <v>31</v>
      </c>
      <c r="O5" s="24">
        <f>N5*0.6</f>
        <v>42.24</v>
      </c>
      <c r="P5" s="25">
        <v>75.4</v>
      </c>
      <c r="Q5" s="24">
        <f>P5*0.4</f>
        <v>30.160000000000004</v>
      </c>
      <c r="R5" s="24">
        <f aca="true" t="shared" si="0" ref="R5:R58">O5+Q5</f>
        <v>72.4</v>
      </c>
      <c r="S5" s="6">
        <v>1</v>
      </c>
      <c r="T5" s="6" t="s">
        <v>33</v>
      </c>
      <c r="U5" s="28"/>
    </row>
    <row r="6" spans="1:21" ht="19.5" customHeight="1">
      <c r="A6" s="6">
        <v>629001</v>
      </c>
      <c r="B6" s="7"/>
      <c r="C6" s="7"/>
      <c r="D6" s="7"/>
      <c r="E6" s="7"/>
      <c r="F6" s="8"/>
      <c r="G6" s="7"/>
      <c r="H6" s="7"/>
      <c r="I6" s="7"/>
      <c r="J6" s="6" t="s">
        <v>34</v>
      </c>
      <c r="K6" s="23" t="s">
        <v>35</v>
      </c>
      <c r="L6" s="6" t="s">
        <v>36</v>
      </c>
      <c r="M6" s="6" t="s">
        <v>32</v>
      </c>
      <c r="N6" s="6" t="s">
        <v>36</v>
      </c>
      <c r="O6" s="24">
        <f aca="true" t="shared" si="1" ref="O5:O11">N6*0.6</f>
        <v>42.6</v>
      </c>
      <c r="P6" s="25">
        <v>73</v>
      </c>
      <c r="Q6" s="24">
        <f>P6*0.4</f>
        <v>29.200000000000003</v>
      </c>
      <c r="R6" s="24">
        <f t="shared" si="0"/>
        <v>71.80000000000001</v>
      </c>
      <c r="S6" s="6">
        <v>2</v>
      </c>
      <c r="T6" s="6"/>
      <c r="U6" s="28"/>
    </row>
    <row r="7" spans="1:21" ht="19.5" customHeight="1">
      <c r="A7" s="6">
        <v>629001</v>
      </c>
      <c r="B7" s="7"/>
      <c r="C7" s="7"/>
      <c r="D7" s="7"/>
      <c r="E7" s="7"/>
      <c r="F7" s="8"/>
      <c r="G7" s="7"/>
      <c r="H7" s="7"/>
      <c r="I7" s="7"/>
      <c r="J7" s="6" t="s">
        <v>37</v>
      </c>
      <c r="K7" s="23" t="s">
        <v>38</v>
      </c>
      <c r="L7" s="6" t="s">
        <v>39</v>
      </c>
      <c r="M7" s="6" t="s">
        <v>32</v>
      </c>
      <c r="N7" s="6" t="s">
        <v>39</v>
      </c>
      <c r="O7" s="24">
        <f t="shared" si="1"/>
        <v>39.54</v>
      </c>
      <c r="P7" s="25">
        <v>80.6</v>
      </c>
      <c r="Q7" s="24">
        <f aca="true" t="shared" si="2" ref="Q5:Q11">P7*0.4</f>
        <v>32.24</v>
      </c>
      <c r="R7" s="24">
        <f t="shared" si="0"/>
        <v>71.78</v>
      </c>
      <c r="S7" s="6">
        <v>3</v>
      </c>
      <c r="T7" s="6"/>
      <c r="U7" s="28"/>
    </row>
    <row r="8" spans="1:21" ht="19.5" customHeight="1">
      <c r="A8" s="6">
        <v>629002</v>
      </c>
      <c r="B8" s="7" t="s">
        <v>23</v>
      </c>
      <c r="C8" s="7" t="s">
        <v>40</v>
      </c>
      <c r="D8" s="7" t="s">
        <v>41</v>
      </c>
      <c r="E8" s="7" t="s">
        <v>42</v>
      </c>
      <c r="F8" s="8">
        <v>1</v>
      </c>
      <c r="G8" s="7" t="s">
        <v>27</v>
      </c>
      <c r="H8" s="7" t="s">
        <v>28</v>
      </c>
      <c r="I8" s="7"/>
      <c r="J8" s="6" t="s">
        <v>43</v>
      </c>
      <c r="K8" s="23" t="s">
        <v>44</v>
      </c>
      <c r="L8" s="6" t="s">
        <v>45</v>
      </c>
      <c r="M8" s="6" t="s">
        <v>32</v>
      </c>
      <c r="N8" s="6" t="s">
        <v>45</v>
      </c>
      <c r="O8" s="24">
        <f t="shared" si="1"/>
        <v>39.6</v>
      </c>
      <c r="P8" s="25">
        <v>84</v>
      </c>
      <c r="Q8" s="24">
        <f t="shared" si="2"/>
        <v>33.6</v>
      </c>
      <c r="R8" s="24">
        <f t="shared" si="0"/>
        <v>73.2</v>
      </c>
      <c r="S8" s="6">
        <v>1</v>
      </c>
      <c r="T8" s="6" t="s">
        <v>33</v>
      </c>
      <c r="U8" s="28"/>
    </row>
    <row r="9" spans="1:21" ht="19.5" customHeight="1">
      <c r="A9" s="6">
        <v>629002</v>
      </c>
      <c r="B9" s="7"/>
      <c r="C9" s="7"/>
      <c r="D9" s="7"/>
      <c r="E9" s="7"/>
      <c r="F9" s="8"/>
      <c r="G9" s="7"/>
      <c r="H9" s="7"/>
      <c r="I9" s="7"/>
      <c r="J9" s="6" t="s">
        <v>46</v>
      </c>
      <c r="K9" s="23" t="s">
        <v>47</v>
      </c>
      <c r="L9" s="6" t="s">
        <v>48</v>
      </c>
      <c r="M9" s="6" t="s">
        <v>32</v>
      </c>
      <c r="N9" s="6" t="s">
        <v>48</v>
      </c>
      <c r="O9" s="24">
        <f t="shared" si="1"/>
        <v>41.76</v>
      </c>
      <c r="P9" s="25">
        <v>75.6</v>
      </c>
      <c r="Q9" s="24">
        <f t="shared" si="2"/>
        <v>30.24</v>
      </c>
      <c r="R9" s="24">
        <f t="shared" si="0"/>
        <v>72</v>
      </c>
      <c r="S9" s="6">
        <v>2</v>
      </c>
      <c r="T9" s="6"/>
      <c r="U9" s="28"/>
    </row>
    <row r="10" spans="1:21" ht="19.5" customHeight="1">
      <c r="A10" s="6">
        <v>629002</v>
      </c>
      <c r="B10" s="7"/>
      <c r="C10" s="7"/>
      <c r="D10" s="7"/>
      <c r="E10" s="7"/>
      <c r="F10" s="8"/>
      <c r="G10" s="7"/>
      <c r="H10" s="7"/>
      <c r="I10" s="7"/>
      <c r="J10" s="6" t="s">
        <v>49</v>
      </c>
      <c r="K10" s="23" t="s">
        <v>50</v>
      </c>
      <c r="L10" s="6" t="s">
        <v>51</v>
      </c>
      <c r="M10" s="6" t="s">
        <v>32</v>
      </c>
      <c r="N10" s="6" t="s">
        <v>51</v>
      </c>
      <c r="O10" s="24">
        <f t="shared" si="1"/>
        <v>41.22</v>
      </c>
      <c r="P10" s="25">
        <v>76</v>
      </c>
      <c r="Q10" s="24">
        <f t="shared" si="2"/>
        <v>30.400000000000002</v>
      </c>
      <c r="R10" s="24">
        <f t="shared" si="0"/>
        <v>71.62</v>
      </c>
      <c r="S10" s="6">
        <v>3</v>
      </c>
      <c r="T10" s="6"/>
      <c r="U10" s="28"/>
    </row>
    <row r="11" spans="1:21" ht="19.5" customHeight="1">
      <c r="A11" s="6">
        <v>629002</v>
      </c>
      <c r="B11" s="7"/>
      <c r="C11" s="7"/>
      <c r="D11" s="7"/>
      <c r="E11" s="7"/>
      <c r="F11" s="8"/>
      <c r="G11" s="7"/>
      <c r="H11" s="7"/>
      <c r="I11" s="7"/>
      <c r="J11" s="6" t="s">
        <v>52</v>
      </c>
      <c r="K11" s="23" t="s">
        <v>53</v>
      </c>
      <c r="L11" s="6" t="s">
        <v>45</v>
      </c>
      <c r="M11" s="6" t="s">
        <v>32</v>
      </c>
      <c r="N11" s="6" t="s">
        <v>45</v>
      </c>
      <c r="O11" s="24">
        <f>N11*0.6</f>
        <v>39.6</v>
      </c>
      <c r="P11" s="25">
        <v>77.2</v>
      </c>
      <c r="Q11" s="24">
        <f>P11*0.4</f>
        <v>30.880000000000003</v>
      </c>
      <c r="R11" s="24">
        <f t="shared" si="0"/>
        <v>70.48</v>
      </c>
      <c r="S11" s="6">
        <v>4</v>
      </c>
      <c r="T11" s="6"/>
      <c r="U11" s="28"/>
    </row>
    <row r="12" spans="1:21" ht="19.5" customHeight="1">
      <c r="A12" s="9">
        <v>629003</v>
      </c>
      <c r="B12" s="7" t="s">
        <v>54</v>
      </c>
      <c r="C12" s="7" t="s">
        <v>55</v>
      </c>
      <c r="D12" s="7" t="s">
        <v>25</v>
      </c>
      <c r="E12" s="10" t="s">
        <v>56</v>
      </c>
      <c r="F12" s="8">
        <v>10</v>
      </c>
      <c r="G12" s="10" t="s">
        <v>57</v>
      </c>
      <c r="H12" s="11" t="s">
        <v>58</v>
      </c>
      <c r="I12" s="10" t="s">
        <v>59</v>
      </c>
      <c r="J12" s="6" t="s">
        <v>60</v>
      </c>
      <c r="K12" s="23" t="s">
        <v>61</v>
      </c>
      <c r="L12" s="23" t="s">
        <v>62</v>
      </c>
      <c r="M12" s="23"/>
      <c r="N12" s="23" t="s">
        <v>62</v>
      </c>
      <c r="O12" s="24">
        <f>N12*0.5</f>
        <v>39.5</v>
      </c>
      <c r="P12" s="25">
        <v>86.2</v>
      </c>
      <c r="Q12" s="25">
        <f>P12*0.5</f>
        <v>43.1</v>
      </c>
      <c r="R12" s="24">
        <f t="shared" si="0"/>
        <v>82.6</v>
      </c>
      <c r="S12" s="6">
        <v>1</v>
      </c>
      <c r="T12" s="6" t="s">
        <v>33</v>
      </c>
      <c r="U12" s="28"/>
    </row>
    <row r="13" spans="1:21" ht="19.5" customHeight="1">
      <c r="A13" s="9">
        <v>629003</v>
      </c>
      <c r="B13" s="7"/>
      <c r="C13" s="7"/>
      <c r="D13" s="7"/>
      <c r="E13" s="10"/>
      <c r="F13" s="8"/>
      <c r="G13" s="10"/>
      <c r="H13" s="10"/>
      <c r="I13" s="10"/>
      <c r="J13" s="6" t="s">
        <v>63</v>
      </c>
      <c r="K13" s="23" t="s">
        <v>64</v>
      </c>
      <c r="L13" s="23" t="s">
        <v>65</v>
      </c>
      <c r="M13" s="23"/>
      <c r="N13" s="23" t="s">
        <v>65</v>
      </c>
      <c r="O13" s="24">
        <f aca="true" t="shared" si="3" ref="O12:O60">N13*0.5</f>
        <v>39.75</v>
      </c>
      <c r="P13" s="25">
        <v>82</v>
      </c>
      <c r="Q13" s="25">
        <f>P13*0.5</f>
        <v>41</v>
      </c>
      <c r="R13" s="24">
        <f t="shared" si="0"/>
        <v>80.75</v>
      </c>
      <c r="S13" s="6">
        <v>2</v>
      </c>
      <c r="T13" s="6" t="s">
        <v>33</v>
      </c>
      <c r="U13" s="28"/>
    </row>
    <row r="14" spans="1:21" ht="19.5" customHeight="1">
      <c r="A14" s="9">
        <v>629003</v>
      </c>
      <c r="B14" s="7"/>
      <c r="C14" s="7"/>
      <c r="D14" s="7"/>
      <c r="E14" s="10"/>
      <c r="F14" s="8"/>
      <c r="G14" s="10"/>
      <c r="H14" s="10"/>
      <c r="I14" s="10"/>
      <c r="J14" s="6" t="s">
        <v>66</v>
      </c>
      <c r="K14" s="23" t="s">
        <v>67</v>
      </c>
      <c r="L14" s="23" t="s">
        <v>68</v>
      </c>
      <c r="M14" s="23"/>
      <c r="N14" s="23" t="s">
        <v>68</v>
      </c>
      <c r="O14" s="24">
        <f t="shared" si="3"/>
        <v>41.25</v>
      </c>
      <c r="P14" s="25">
        <v>78.4</v>
      </c>
      <c r="Q14" s="25">
        <f aca="true" t="shared" si="4" ref="Q12:Q58">P14*0.5</f>
        <v>39.2</v>
      </c>
      <c r="R14" s="24">
        <f t="shared" si="0"/>
        <v>80.45</v>
      </c>
      <c r="S14" s="6">
        <v>3</v>
      </c>
      <c r="T14" s="6" t="s">
        <v>33</v>
      </c>
      <c r="U14" s="28"/>
    </row>
    <row r="15" spans="1:21" ht="19.5" customHeight="1">
      <c r="A15" s="9">
        <v>629003</v>
      </c>
      <c r="B15" s="7"/>
      <c r="C15" s="7"/>
      <c r="D15" s="7"/>
      <c r="E15" s="10"/>
      <c r="F15" s="8"/>
      <c r="G15" s="10"/>
      <c r="H15" s="10"/>
      <c r="I15" s="10"/>
      <c r="J15" s="6" t="s">
        <v>69</v>
      </c>
      <c r="K15" s="23" t="s">
        <v>70</v>
      </c>
      <c r="L15" s="23" t="s">
        <v>65</v>
      </c>
      <c r="M15" s="23"/>
      <c r="N15" s="23" t="s">
        <v>65</v>
      </c>
      <c r="O15" s="24">
        <f t="shared" si="3"/>
        <v>39.75</v>
      </c>
      <c r="P15" s="25">
        <v>81.4</v>
      </c>
      <c r="Q15" s="25">
        <f t="shared" si="4"/>
        <v>40.7</v>
      </c>
      <c r="R15" s="24">
        <f t="shared" si="0"/>
        <v>80.45</v>
      </c>
      <c r="S15" s="6">
        <v>3</v>
      </c>
      <c r="T15" s="6" t="s">
        <v>33</v>
      </c>
      <c r="U15" s="28"/>
    </row>
    <row r="16" spans="1:21" ht="40.5" customHeight="1">
      <c r="A16" s="9">
        <v>629003</v>
      </c>
      <c r="B16" s="7"/>
      <c r="C16" s="7"/>
      <c r="D16" s="7"/>
      <c r="E16" s="10"/>
      <c r="F16" s="8"/>
      <c r="G16" s="10"/>
      <c r="H16" s="10"/>
      <c r="I16" s="10"/>
      <c r="J16" s="23" t="s">
        <v>71</v>
      </c>
      <c r="K16" s="23" t="s">
        <v>72</v>
      </c>
      <c r="L16" s="23" t="s">
        <v>73</v>
      </c>
      <c r="M16" s="23"/>
      <c r="N16" s="23" t="s">
        <v>73</v>
      </c>
      <c r="O16" s="25">
        <f t="shared" si="3"/>
        <v>40.5</v>
      </c>
      <c r="P16" s="25">
        <v>79.8</v>
      </c>
      <c r="Q16" s="25">
        <f t="shared" si="4"/>
        <v>39.9</v>
      </c>
      <c r="R16" s="25">
        <f t="shared" si="0"/>
        <v>80.4</v>
      </c>
      <c r="S16" s="23">
        <v>5</v>
      </c>
      <c r="T16" s="23" t="s">
        <v>74</v>
      </c>
      <c r="U16" s="29" t="s">
        <v>75</v>
      </c>
    </row>
    <row r="17" spans="1:21" ht="19.5" customHeight="1">
      <c r="A17" s="9">
        <v>629003</v>
      </c>
      <c r="B17" s="7"/>
      <c r="C17" s="7"/>
      <c r="D17" s="7"/>
      <c r="E17" s="10"/>
      <c r="F17" s="8"/>
      <c r="G17" s="10"/>
      <c r="H17" s="10"/>
      <c r="I17" s="10"/>
      <c r="J17" s="6" t="s">
        <v>76</v>
      </c>
      <c r="K17" s="23" t="s">
        <v>77</v>
      </c>
      <c r="L17" s="23" t="s">
        <v>78</v>
      </c>
      <c r="M17" s="23"/>
      <c r="N17" s="23" t="s">
        <v>78</v>
      </c>
      <c r="O17" s="24">
        <f t="shared" si="3"/>
        <v>38</v>
      </c>
      <c r="P17" s="25">
        <v>84.8</v>
      </c>
      <c r="Q17" s="25">
        <f t="shared" si="4"/>
        <v>42.4</v>
      </c>
      <c r="R17" s="24">
        <f t="shared" si="0"/>
        <v>80.4</v>
      </c>
      <c r="S17" s="6">
        <v>5</v>
      </c>
      <c r="T17" s="6" t="s">
        <v>33</v>
      </c>
      <c r="U17" s="28"/>
    </row>
    <row r="18" spans="1:21" ht="19.5" customHeight="1">
      <c r="A18" s="9">
        <v>629003</v>
      </c>
      <c r="B18" s="7"/>
      <c r="C18" s="7"/>
      <c r="D18" s="7"/>
      <c r="E18" s="10"/>
      <c r="F18" s="8"/>
      <c r="G18" s="10"/>
      <c r="H18" s="10"/>
      <c r="I18" s="10"/>
      <c r="J18" s="6" t="s">
        <v>79</v>
      </c>
      <c r="K18" s="23" t="s">
        <v>80</v>
      </c>
      <c r="L18" s="23" t="s">
        <v>81</v>
      </c>
      <c r="M18" s="23"/>
      <c r="N18" s="23" t="s">
        <v>81</v>
      </c>
      <c r="O18" s="24">
        <f t="shared" si="3"/>
        <v>38.75</v>
      </c>
      <c r="P18" s="25">
        <v>82.4</v>
      </c>
      <c r="Q18" s="25">
        <f t="shared" si="4"/>
        <v>41.2</v>
      </c>
      <c r="R18" s="24">
        <f t="shared" si="0"/>
        <v>79.95</v>
      </c>
      <c r="S18" s="6">
        <v>7</v>
      </c>
      <c r="T18" s="6" t="s">
        <v>33</v>
      </c>
      <c r="U18" s="28"/>
    </row>
    <row r="19" spans="1:21" ht="19.5" customHeight="1">
      <c r="A19" s="9">
        <v>629003</v>
      </c>
      <c r="B19" s="7"/>
      <c r="C19" s="7"/>
      <c r="D19" s="7"/>
      <c r="E19" s="10"/>
      <c r="F19" s="8"/>
      <c r="G19" s="10"/>
      <c r="H19" s="10"/>
      <c r="I19" s="10"/>
      <c r="J19" s="6" t="s">
        <v>82</v>
      </c>
      <c r="K19" s="23" t="s">
        <v>83</v>
      </c>
      <c r="L19" s="23" t="s">
        <v>84</v>
      </c>
      <c r="M19" s="23"/>
      <c r="N19" s="23" t="s">
        <v>84</v>
      </c>
      <c r="O19" s="24">
        <f t="shared" si="3"/>
        <v>38.25</v>
      </c>
      <c r="P19" s="25">
        <v>83.2</v>
      </c>
      <c r="Q19" s="25">
        <f t="shared" si="4"/>
        <v>41.6</v>
      </c>
      <c r="R19" s="24">
        <f t="shared" si="0"/>
        <v>79.85</v>
      </c>
      <c r="S19" s="6">
        <v>8</v>
      </c>
      <c r="T19" s="6" t="s">
        <v>33</v>
      </c>
      <c r="U19" s="28"/>
    </row>
    <row r="20" spans="1:21" ht="19.5" customHeight="1">
      <c r="A20" s="9">
        <v>629003</v>
      </c>
      <c r="B20" s="7"/>
      <c r="C20" s="7"/>
      <c r="D20" s="7"/>
      <c r="E20" s="10"/>
      <c r="F20" s="8"/>
      <c r="G20" s="10"/>
      <c r="H20" s="10"/>
      <c r="I20" s="10"/>
      <c r="J20" s="6" t="s">
        <v>85</v>
      </c>
      <c r="K20" s="23" t="s">
        <v>86</v>
      </c>
      <c r="L20" s="23" t="s">
        <v>87</v>
      </c>
      <c r="M20" s="23"/>
      <c r="N20" s="23" t="s">
        <v>87</v>
      </c>
      <c r="O20" s="24">
        <f t="shared" si="3"/>
        <v>39</v>
      </c>
      <c r="P20" s="25">
        <v>80.8</v>
      </c>
      <c r="Q20" s="25">
        <f t="shared" si="4"/>
        <v>40.4</v>
      </c>
      <c r="R20" s="24">
        <f t="shared" si="0"/>
        <v>79.4</v>
      </c>
      <c r="S20" s="6">
        <v>9</v>
      </c>
      <c r="T20" s="6" t="s">
        <v>33</v>
      </c>
      <c r="U20" s="28"/>
    </row>
    <row r="21" spans="1:21" ht="19.5" customHeight="1">
      <c r="A21" s="9">
        <v>629003</v>
      </c>
      <c r="B21" s="7"/>
      <c r="C21" s="7"/>
      <c r="D21" s="7"/>
      <c r="E21" s="10"/>
      <c r="F21" s="8"/>
      <c r="G21" s="10"/>
      <c r="H21" s="10"/>
      <c r="I21" s="10"/>
      <c r="J21" s="6" t="s">
        <v>88</v>
      </c>
      <c r="K21" s="23" t="s">
        <v>89</v>
      </c>
      <c r="L21" s="23" t="s">
        <v>68</v>
      </c>
      <c r="M21" s="23"/>
      <c r="N21" s="23" t="s">
        <v>68</v>
      </c>
      <c r="O21" s="24">
        <f t="shared" si="3"/>
        <v>41.25</v>
      </c>
      <c r="P21" s="25">
        <v>75.6</v>
      </c>
      <c r="Q21" s="25">
        <f t="shared" si="4"/>
        <v>37.8</v>
      </c>
      <c r="R21" s="24">
        <f t="shared" si="0"/>
        <v>79.05</v>
      </c>
      <c r="S21" s="6">
        <v>10</v>
      </c>
      <c r="T21" s="6" t="s">
        <v>33</v>
      </c>
      <c r="U21" s="28"/>
    </row>
    <row r="22" spans="1:21" ht="19.5" customHeight="1">
      <c r="A22" s="9">
        <v>629003</v>
      </c>
      <c r="B22" s="7"/>
      <c r="C22" s="7"/>
      <c r="D22" s="7"/>
      <c r="E22" s="10"/>
      <c r="F22" s="8"/>
      <c r="G22" s="10"/>
      <c r="H22" s="10"/>
      <c r="I22" s="10"/>
      <c r="J22" s="6" t="s">
        <v>90</v>
      </c>
      <c r="K22" s="23" t="s">
        <v>91</v>
      </c>
      <c r="L22" s="23" t="s">
        <v>81</v>
      </c>
      <c r="M22" s="23"/>
      <c r="N22" s="23" t="s">
        <v>81</v>
      </c>
      <c r="O22" s="24">
        <f t="shared" si="3"/>
        <v>38.75</v>
      </c>
      <c r="P22" s="25">
        <v>80.2</v>
      </c>
      <c r="Q22" s="25">
        <f t="shared" si="4"/>
        <v>40.1</v>
      </c>
      <c r="R22" s="24">
        <f t="shared" si="0"/>
        <v>78.85</v>
      </c>
      <c r="S22" s="6">
        <v>11</v>
      </c>
      <c r="T22" s="6"/>
      <c r="U22" s="28"/>
    </row>
    <row r="23" spans="1:21" ht="19.5" customHeight="1">
      <c r="A23" s="9">
        <v>629003</v>
      </c>
      <c r="B23" s="7"/>
      <c r="C23" s="7"/>
      <c r="D23" s="7"/>
      <c r="E23" s="10"/>
      <c r="F23" s="8"/>
      <c r="G23" s="10"/>
      <c r="H23" s="10"/>
      <c r="I23" s="10"/>
      <c r="J23" s="6" t="s">
        <v>92</v>
      </c>
      <c r="K23" s="23" t="s">
        <v>93</v>
      </c>
      <c r="L23" s="23" t="s">
        <v>84</v>
      </c>
      <c r="M23" s="23"/>
      <c r="N23" s="23" t="s">
        <v>84</v>
      </c>
      <c r="O23" s="24">
        <f t="shared" si="3"/>
        <v>38.25</v>
      </c>
      <c r="P23" s="25">
        <v>80.8</v>
      </c>
      <c r="Q23" s="25">
        <f t="shared" si="4"/>
        <v>40.4</v>
      </c>
      <c r="R23" s="24">
        <f t="shared" si="0"/>
        <v>78.65</v>
      </c>
      <c r="S23" s="6">
        <v>12</v>
      </c>
      <c r="T23" s="6"/>
      <c r="U23" s="28"/>
    </row>
    <row r="24" spans="1:21" ht="19.5" customHeight="1">
      <c r="A24" s="9">
        <v>629003</v>
      </c>
      <c r="B24" s="7"/>
      <c r="C24" s="7"/>
      <c r="D24" s="7"/>
      <c r="E24" s="10"/>
      <c r="F24" s="8"/>
      <c r="G24" s="10"/>
      <c r="H24" s="10"/>
      <c r="I24" s="10"/>
      <c r="J24" s="6" t="s">
        <v>94</v>
      </c>
      <c r="K24" s="23" t="s">
        <v>95</v>
      </c>
      <c r="L24" s="23" t="s">
        <v>73</v>
      </c>
      <c r="M24" s="23"/>
      <c r="N24" s="23" t="s">
        <v>73</v>
      </c>
      <c r="O24" s="24">
        <f t="shared" si="3"/>
        <v>40.5</v>
      </c>
      <c r="P24" s="25">
        <v>75.6</v>
      </c>
      <c r="Q24" s="25">
        <f t="shared" si="4"/>
        <v>37.8</v>
      </c>
      <c r="R24" s="24">
        <f t="shared" si="0"/>
        <v>78.3</v>
      </c>
      <c r="S24" s="6">
        <v>13</v>
      </c>
      <c r="T24" s="6"/>
      <c r="U24" s="28"/>
    </row>
    <row r="25" spans="1:21" ht="19.5" customHeight="1">
      <c r="A25" s="9">
        <v>629003</v>
      </c>
      <c r="B25" s="7"/>
      <c r="C25" s="7"/>
      <c r="D25" s="7"/>
      <c r="E25" s="10"/>
      <c r="F25" s="8"/>
      <c r="G25" s="10"/>
      <c r="H25" s="10"/>
      <c r="I25" s="10"/>
      <c r="J25" s="6" t="s">
        <v>96</v>
      </c>
      <c r="K25" s="23" t="s">
        <v>97</v>
      </c>
      <c r="L25" s="23" t="s">
        <v>62</v>
      </c>
      <c r="M25" s="23"/>
      <c r="N25" s="23" t="s">
        <v>62</v>
      </c>
      <c r="O25" s="24">
        <f t="shared" si="3"/>
        <v>39.5</v>
      </c>
      <c r="P25" s="25">
        <v>77.4</v>
      </c>
      <c r="Q25" s="25">
        <f t="shared" si="4"/>
        <v>38.7</v>
      </c>
      <c r="R25" s="24">
        <f t="shared" si="0"/>
        <v>78.2</v>
      </c>
      <c r="S25" s="6">
        <v>14</v>
      </c>
      <c r="T25" s="6"/>
      <c r="U25" s="28"/>
    </row>
    <row r="26" spans="1:21" ht="19.5" customHeight="1">
      <c r="A26" s="9">
        <v>629003</v>
      </c>
      <c r="B26" s="7"/>
      <c r="C26" s="7"/>
      <c r="D26" s="7"/>
      <c r="E26" s="10"/>
      <c r="F26" s="8"/>
      <c r="G26" s="10"/>
      <c r="H26" s="10"/>
      <c r="I26" s="10"/>
      <c r="J26" s="6" t="s">
        <v>98</v>
      </c>
      <c r="K26" s="23" t="s">
        <v>99</v>
      </c>
      <c r="L26" s="23" t="s">
        <v>65</v>
      </c>
      <c r="M26" s="23"/>
      <c r="N26" s="23" t="s">
        <v>65</v>
      </c>
      <c r="O26" s="24">
        <f t="shared" si="3"/>
        <v>39.75</v>
      </c>
      <c r="P26" s="25">
        <v>76.6</v>
      </c>
      <c r="Q26" s="25">
        <f t="shared" si="4"/>
        <v>38.3</v>
      </c>
      <c r="R26" s="24">
        <f t="shared" si="0"/>
        <v>78.05</v>
      </c>
      <c r="S26" s="6">
        <v>15</v>
      </c>
      <c r="T26" s="6"/>
      <c r="U26" s="28"/>
    </row>
    <row r="27" spans="1:21" ht="19.5" customHeight="1">
      <c r="A27" s="9">
        <v>629003</v>
      </c>
      <c r="B27" s="7"/>
      <c r="C27" s="7"/>
      <c r="D27" s="7"/>
      <c r="E27" s="10"/>
      <c r="F27" s="8"/>
      <c r="G27" s="10"/>
      <c r="H27" s="10"/>
      <c r="I27" s="10"/>
      <c r="J27" s="6" t="s">
        <v>100</v>
      </c>
      <c r="K27" s="23" t="s">
        <v>101</v>
      </c>
      <c r="L27" s="23" t="s">
        <v>102</v>
      </c>
      <c r="M27" s="23"/>
      <c r="N27" s="34" t="s">
        <v>102</v>
      </c>
      <c r="O27" s="24">
        <f t="shared" si="3"/>
        <v>41.5</v>
      </c>
      <c r="P27" s="25">
        <v>72.6</v>
      </c>
      <c r="Q27" s="25">
        <f t="shared" si="4"/>
        <v>36.3</v>
      </c>
      <c r="R27" s="24">
        <f t="shared" si="0"/>
        <v>77.8</v>
      </c>
      <c r="S27" s="6">
        <v>16</v>
      </c>
      <c r="T27" s="6"/>
      <c r="U27" s="28"/>
    </row>
    <row r="28" spans="1:21" ht="19.5" customHeight="1">
      <c r="A28" s="9">
        <v>629003</v>
      </c>
      <c r="B28" s="7"/>
      <c r="C28" s="7"/>
      <c r="D28" s="7"/>
      <c r="E28" s="10"/>
      <c r="F28" s="8"/>
      <c r="G28" s="10"/>
      <c r="H28" s="10"/>
      <c r="I28" s="10"/>
      <c r="J28" s="6" t="s">
        <v>103</v>
      </c>
      <c r="K28" s="23" t="s">
        <v>104</v>
      </c>
      <c r="L28" s="23" t="s">
        <v>105</v>
      </c>
      <c r="M28" s="23"/>
      <c r="N28" s="23" t="s">
        <v>105</v>
      </c>
      <c r="O28" s="24">
        <f t="shared" si="3"/>
        <v>40</v>
      </c>
      <c r="P28" s="25">
        <v>75.6</v>
      </c>
      <c r="Q28" s="25">
        <f t="shared" si="4"/>
        <v>37.8</v>
      </c>
      <c r="R28" s="24">
        <f t="shared" si="0"/>
        <v>77.8</v>
      </c>
      <c r="S28" s="6">
        <v>16</v>
      </c>
      <c r="T28" s="6"/>
      <c r="U28" s="28"/>
    </row>
    <row r="29" spans="1:21" ht="19.5" customHeight="1">
      <c r="A29" s="9">
        <v>629003</v>
      </c>
      <c r="B29" s="7"/>
      <c r="C29" s="7"/>
      <c r="D29" s="7"/>
      <c r="E29" s="10"/>
      <c r="F29" s="8"/>
      <c r="G29" s="10"/>
      <c r="H29" s="10"/>
      <c r="I29" s="10"/>
      <c r="J29" s="6" t="s">
        <v>106</v>
      </c>
      <c r="K29" s="23" t="s">
        <v>107</v>
      </c>
      <c r="L29" s="23" t="s">
        <v>84</v>
      </c>
      <c r="M29" s="23"/>
      <c r="N29" s="23" t="s">
        <v>84</v>
      </c>
      <c r="O29" s="24">
        <f t="shared" si="3"/>
        <v>38.25</v>
      </c>
      <c r="P29" s="25">
        <v>78.6</v>
      </c>
      <c r="Q29" s="25">
        <f t="shared" si="4"/>
        <v>39.3</v>
      </c>
      <c r="R29" s="24">
        <f t="shared" si="0"/>
        <v>77.55</v>
      </c>
      <c r="S29" s="6">
        <v>18</v>
      </c>
      <c r="T29" s="6"/>
      <c r="U29" s="28"/>
    </row>
    <row r="30" spans="1:21" ht="19.5" customHeight="1">
      <c r="A30" s="9">
        <v>629003</v>
      </c>
      <c r="B30" s="7"/>
      <c r="C30" s="7"/>
      <c r="D30" s="7"/>
      <c r="E30" s="10"/>
      <c r="F30" s="8"/>
      <c r="G30" s="10"/>
      <c r="H30" s="10"/>
      <c r="I30" s="10"/>
      <c r="J30" s="6" t="s">
        <v>108</v>
      </c>
      <c r="K30" s="23" t="s">
        <v>109</v>
      </c>
      <c r="L30" s="23" t="s">
        <v>110</v>
      </c>
      <c r="M30" s="23"/>
      <c r="N30" s="23" t="s">
        <v>110</v>
      </c>
      <c r="O30" s="24">
        <f t="shared" si="3"/>
        <v>37.75</v>
      </c>
      <c r="P30" s="25">
        <v>79</v>
      </c>
      <c r="Q30" s="25">
        <f t="shared" si="4"/>
        <v>39.5</v>
      </c>
      <c r="R30" s="24">
        <f t="shared" si="0"/>
        <v>77.25</v>
      </c>
      <c r="S30" s="6">
        <v>19</v>
      </c>
      <c r="T30" s="6"/>
      <c r="U30" s="28"/>
    </row>
    <row r="31" spans="1:21" ht="19.5" customHeight="1">
      <c r="A31" s="9">
        <v>629003</v>
      </c>
      <c r="B31" s="7"/>
      <c r="C31" s="7"/>
      <c r="D31" s="7"/>
      <c r="E31" s="10"/>
      <c r="F31" s="8"/>
      <c r="G31" s="10"/>
      <c r="H31" s="10"/>
      <c r="I31" s="10"/>
      <c r="J31" s="6" t="s">
        <v>111</v>
      </c>
      <c r="K31" s="23" t="s">
        <v>112</v>
      </c>
      <c r="L31" s="23" t="s">
        <v>65</v>
      </c>
      <c r="M31" s="23"/>
      <c r="N31" s="23" t="s">
        <v>65</v>
      </c>
      <c r="O31" s="24">
        <f t="shared" si="3"/>
        <v>39.75</v>
      </c>
      <c r="P31" s="25">
        <v>73.4</v>
      </c>
      <c r="Q31" s="25">
        <f t="shared" si="4"/>
        <v>36.7</v>
      </c>
      <c r="R31" s="24">
        <f t="shared" si="0"/>
        <v>76.45</v>
      </c>
      <c r="S31" s="6">
        <v>20</v>
      </c>
      <c r="T31" s="6"/>
      <c r="U31" s="6"/>
    </row>
    <row r="32" spans="1:21" ht="19.5" customHeight="1">
      <c r="A32" s="9">
        <v>629003</v>
      </c>
      <c r="B32" s="7"/>
      <c r="C32" s="7"/>
      <c r="D32" s="7"/>
      <c r="E32" s="10"/>
      <c r="F32" s="8"/>
      <c r="G32" s="10"/>
      <c r="H32" s="10"/>
      <c r="I32" s="10"/>
      <c r="J32" s="6" t="s">
        <v>113</v>
      </c>
      <c r="K32" s="23" t="s">
        <v>114</v>
      </c>
      <c r="L32" s="23" t="s">
        <v>115</v>
      </c>
      <c r="M32" s="23"/>
      <c r="N32" s="23" t="s">
        <v>115</v>
      </c>
      <c r="O32" s="24">
        <f t="shared" si="3"/>
        <v>39.25</v>
      </c>
      <c r="P32" s="25">
        <v>74</v>
      </c>
      <c r="Q32" s="25">
        <f>P32*0.5</f>
        <v>37</v>
      </c>
      <c r="R32" s="24">
        <f t="shared" si="0"/>
        <v>76.25</v>
      </c>
      <c r="S32" s="6">
        <v>21</v>
      </c>
      <c r="T32" s="6"/>
      <c r="U32" s="28"/>
    </row>
    <row r="33" spans="1:21" ht="19.5" customHeight="1">
      <c r="A33" s="9">
        <v>629003</v>
      </c>
      <c r="B33" s="7"/>
      <c r="C33" s="7"/>
      <c r="D33" s="7"/>
      <c r="E33" s="10"/>
      <c r="F33" s="8"/>
      <c r="G33" s="10"/>
      <c r="H33" s="10"/>
      <c r="I33" s="10"/>
      <c r="J33" s="6" t="s">
        <v>116</v>
      </c>
      <c r="K33" s="23" t="s">
        <v>117</v>
      </c>
      <c r="L33" s="23" t="s">
        <v>118</v>
      </c>
      <c r="M33" s="23"/>
      <c r="N33" s="23" t="s">
        <v>118</v>
      </c>
      <c r="O33" s="24">
        <f t="shared" si="3"/>
        <v>38.5</v>
      </c>
      <c r="P33" s="25">
        <v>75.4</v>
      </c>
      <c r="Q33" s="25">
        <f t="shared" si="4"/>
        <v>37.7</v>
      </c>
      <c r="R33" s="24">
        <f t="shared" si="0"/>
        <v>76.2</v>
      </c>
      <c r="S33" s="6">
        <v>22</v>
      </c>
      <c r="T33" s="6"/>
      <c r="U33" s="28"/>
    </row>
    <row r="34" spans="1:21" ht="19.5" customHeight="1">
      <c r="A34" s="9">
        <v>629003</v>
      </c>
      <c r="B34" s="7"/>
      <c r="C34" s="7"/>
      <c r="D34" s="7"/>
      <c r="E34" s="10"/>
      <c r="F34" s="8"/>
      <c r="G34" s="10"/>
      <c r="H34" s="10"/>
      <c r="I34" s="10"/>
      <c r="J34" s="6" t="s">
        <v>119</v>
      </c>
      <c r="K34" s="23" t="s">
        <v>120</v>
      </c>
      <c r="L34" s="23" t="s">
        <v>84</v>
      </c>
      <c r="M34" s="23"/>
      <c r="N34" s="23" t="s">
        <v>84</v>
      </c>
      <c r="O34" s="24">
        <f t="shared" si="3"/>
        <v>38.25</v>
      </c>
      <c r="P34" s="25">
        <v>75</v>
      </c>
      <c r="Q34" s="25">
        <f t="shared" si="4"/>
        <v>37.5</v>
      </c>
      <c r="R34" s="24">
        <f t="shared" si="0"/>
        <v>75.75</v>
      </c>
      <c r="S34" s="6">
        <v>23</v>
      </c>
      <c r="T34" s="6"/>
      <c r="U34" s="28"/>
    </row>
    <row r="35" spans="1:21" ht="19.5" customHeight="1">
      <c r="A35" s="9">
        <v>629003</v>
      </c>
      <c r="B35" s="7"/>
      <c r="C35" s="7"/>
      <c r="D35" s="7"/>
      <c r="E35" s="10"/>
      <c r="F35" s="8"/>
      <c r="G35" s="10"/>
      <c r="H35" s="10"/>
      <c r="I35" s="10"/>
      <c r="J35" s="6" t="s">
        <v>121</v>
      </c>
      <c r="K35" s="23" t="s">
        <v>122</v>
      </c>
      <c r="L35" s="23" t="s">
        <v>110</v>
      </c>
      <c r="M35" s="23"/>
      <c r="N35" s="23" t="s">
        <v>110</v>
      </c>
      <c r="O35" s="24">
        <f t="shared" si="3"/>
        <v>37.75</v>
      </c>
      <c r="P35" s="25">
        <v>75.6</v>
      </c>
      <c r="Q35" s="25">
        <f t="shared" si="4"/>
        <v>37.8</v>
      </c>
      <c r="R35" s="24">
        <f t="shared" si="0"/>
        <v>75.55</v>
      </c>
      <c r="S35" s="6">
        <v>24</v>
      </c>
      <c r="T35" s="6"/>
      <c r="U35" s="28"/>
    </row>
    <row r="36" spans="1:21" ht="19.5" customHeight="1">
      <c r="A36" s="9">
        <v>629003</v>
      </c>
      <c r="B36" s="7"/>
      <c r="C36" s="7"/>
      <c r="D36" s="7"/>
      <c r="E36" s="10"/>
      <c r="F36" s="8"/>
      <c r="G36" s="10"/>
      <c r="H36" s="10"/>
      <c r="I36" s="10"/>
      <c r="J36" s="6" t="s">
        <v>123</v>
      </c>
      <c r="K36" s="23" t="s">
        <v>124</v>
      </c>
      <c r="L36" s="23" t="s">
        <v>78</v>
      </c>
      <c r="M36" s="23"/>
      <c r="N36" s="23" t="s">
        <v>78</v>
      </c>
      <c r="O36" s="24">
        <f t="shared" si="3"/>
        <v>38</v>
      </c>
      <c r="P36" s="25">
        <v>74.4</v>
      </c>
      <c r="Q36" s="25">
        <f t="shared" si="4"/>
        <v>37.2</v>
      </c>
      <c r="R36" s="24">
        <f t="shared" si="0"/>
        <v>75.2</v>
      </c>
      <c r="S36" s="6">
        <v>25</v>
      </c>
      <c r="T36" s="6"/>
      <c r="U36" s="28"/>
    </row>
    <row r="37" spans="1:21" ht="19.5" customHeight="1">
      <c r="A37" s="9">
        <v>629003</v>
      </c>
      <c r="B37" s="7"/>
      <c r="C37" s="7"/>
      <c r="D37" s="7"/>
      <c r="E37" s="10"/>
      <c r="F37" s="8"/>
      <c r="G37" s="10"/>
      <c r="H37" s="10"/>
      <c r="I37" s="10"/>
      <c r="J37" s="6" t="s">
        <v>125</v>
      </c>
      <c r="K37" s="23" t="s">
        <v>126</v>
      </c>
      <c r="L37" s="23" t="s">
        <v>81</v>
      </c>
      <c r="M37" s="23"/>
      <c r="N37" s="23" t="s">
        <v>81</v>
      </c>
      <c r="O37" s="24">
        <f t="shared" si="3"/>
        <v>38.75</v>
      </c>
      <c r="P37" s="25">
        <v>72.8</v>
      </c>
      <c r="Q37" s="25">
        <f t="shared" si="4"/>
        <v>36.4</v>
      </c>
      <c r="R37" s="24">
        <f t="shared" si="0"/>
        <v>75.15</v>
      </c>
      <c r="S37" s="6">
        <v>26</v>
      </c>
      <c r="T37" s="6"/>
      <c r="U37" s="28"/>
    </row>
    <row r="38" spans="1:21" ht="19.5" customHeight="1">
      <c r="A38" s="9">
        <v>629003</v>
      </c>
      <c r="B38" s="7"/>
      <c r="C38" s="7"/>
      <c r="D38" s="7"/>
      <c r="E38" s="10"/>
      <c r="F38" s="8"/>
      <c r="G38" s="10"/>
      <c r="H38" s="10"/>
      <c r="I38" s="10"/>
      <c r="J38" s="6" t="s">
        <v>127</v>
      </c>
      <c r="K38" s="23" t="s">
        <v>128</v>
      </c>
      <c r="L38" s="23" t="s">
        <v>87</v>
      </c>
      <c r="M38" s="23"/>
      <c r="N38" s="23" t="s">
        <v>87</v>
      </c>
      <c r="O38" s="24">
        <f t="shared" si="3"/>
        <v>39</v>
      </c>
      <c r="P38" s="25">
        <v>72.2</v>
      </c>
      <c r="Q38" s="25">
        <f t="shared" si="4"/>
        <v>36.1</v>
      </c>
      <c r="R38" s="24">
        <f t="shared" si="0"/>
        <v>75.1</v>
      </c>
      <c r="S38" s="6">
        <v>27</v>
      </c>
      <c r="T38" s="6"/>
      <c r="U38" s="28"/>
    </row>
    <row r="39" spans="1:21" ht="19.5" customHeight="1">
      <c r="A39" s="9">
        <v>629003</v>
      </c>
      <c r="B39" s="7"/>
      <c r="C39" s="7"/>
      <c r="D39" s="7"/>
      <c r="E39" s="10"/>
      <c r="F39" s="8"/>
      <c r="G39" s="10"/>
      <c r="H39" s="10"/>
      <c r="I39" s="10"/>
      <c r="J39" s="6" t="s">
        <v>129</v>
      </c>
      <c r="K39" s="23" t="s">
        <v>130</v>
      </c>
      <c r="L39" s="23" t="s">
        <v>78</v>
      </c>
      <c r="M39" s="23"/>
      <c r="N39" s="23" t="s">
        <v>78</v>
      </c>
      <c r="O39" s="24">
        <f t="shared" si="3"/>
        <v>38</v>
      </c>
      <c r="P39" s="25">
        <v>73.8</v>
      </c>
      <c r="Q39" s="25">
        <f t="shared" si="4"/>
        <v>36.9</v>
      </c>
      <c r="R39" s="24">
        <f t="shared" si="0"/>
        <v>74.9</v>
      </c>
      <c r="S39" s="6">
        <v>28</v>
      </c>
      <c r="T39" s="6"/>
      <c r="U39" s="28"/>
    </row>
    <row r="40" spans="1:21" ht="19.5" customHeight="1">
      <c r="A40" s="9">
        <v>629003</v>
      </c>
      <c r="B40" s="7"/>
      <c r="C40" s="7"/>
      <c r="D40" s="7"/>
      <c r="E40" s="10"/>
      <c r="F40" s="8"/>
      <c r="G40" s="10"/>
      <c r="H40" s="10"/>
      <c r="I40" s="10"/>
      <c r="J40" s="6" t="s">
        <v>131</v>
      </c>
      <c r="K40" s="23" t="s">
        <v>132</v>
      </c>
      <c r="L40" s="23" t="s">
        <v>78</v>
      </c>
      <c r="M40" s="23"/>
      <c r="N40" s="23" t="s">
        <v>78</v>
      </c>
      <c r="O40" s="24">
        <f t="shared" si="3"/>
        <v>38</v>
      </c>
      <c r="P40" s="25">
        <v>73.6</v>
      </c>
      <c r="Q40" s="25">
        <f t="shared" si="4"/>
        <v>36.8</v>
      </c>
      <c r="R40" s="24">
        <f t="shared" si="0"/>
        <v>74.8</v>
      </c>
      <c r="S40" s="6">
        <v>29</v>
      </c>
      <c r="T40" s="6"/>
      <c r="U40" s="28"/>
    </row>
    <row r="41" spans="1:21" ht="19.5" customHeight="1">
      <c r="A41" s="9">
        <v>629003</v>
      </c>
      <c r="B41" s="7"/>
      <c r="C41" s="7"/>
      <c r="D41" s="7"/>
      <c r="E41" s="10"/>
      <c r="F41" s="8"/>
      <c r="G41" s="10"/>
      <c r="H41" s="10"/>
      <c r="I41" s="10"/>
      <c r="J41" s="6" t="s">
        <v>133</v>
      </c>
      <c r="K41" s="23" t="s">
        <v>134</v>
      </c>
      <c r="L41" s="23" t="s">
        <v>110</v>
      </c>
      <c r="M41" s="23"/>
      <c r="N41" s="23" t="s">
        <v>110</v>
      </c>
      <c r="O41" s="24">
        <f t="shared" si="3"/>
        <v>37.75</v>
      </c>
      <c r="P41" s="25">
        <v>73.4</v>
      </c>
      <c r="Q41" s="25">
        <f t="shared" si="4"/>
        <v>36.7</v>
      </c>
      <c r="R41" s="24">
        <f t="shared" si="0"/>
        <v>74.45</v>
      </c>
      <c r="S41" s="6">
        <v>30</v>
      </c>
      <c r="T41" s="6"/>
      <c r="U41" s="6"/>
    </row>
    <row r="42" spans="1:21" ht="19.5" customHeight="1">
      <c r="A42" s="9">
        <v>629003</v>
      </c>
      <c r="B42" s="7"/>
      <c r="C42" s="7"/>
      <c r="D42" s="7"/>
      <c r="E42" s="10"/>
      <c r="F42" s="8"/>
      <c r="G42" s="10"/>
      <c r="H42" s="10"/>
      <c r="I42" s="10"/>
      <c r="J42" s="6" t="s">
        <v>135</v>
      </c>
      <c r="K42" s="23" t="s">
        <v>136</v>
      </c>
      <c r="L42" s="23" t="s">
        <v>110</v>
      </c>
      <c r="M42" s="23"/>
      <c r="N42" s="23" t="s">
        <v>110</v>
      </c>
      <c r="O42" s="24">
        <f t="shared" si="3"/>
        <v>37.75</v>
      </c>
      <c r="P42" s="25">
        <v>70.2</v>
      </c>
      <c r="Q42" s="25">
        <f t="shared" si="4"/>
        <v>35.1</v>
      </c>
      <c r="R42" s="24">
        <f t="shared" si="0"/>
        <v>72.85</v>
      </c>
      <c r="S42" s="6">
        <v>31</v>
      </c>
      <c r="T42" s="6"/>
      <c r="U42" s="6"/>
    </row>
    <row r="43" spans="1:21" ht="19.5" customHeight="1">
      <c r="A43" s="9">
        <v>629003</v>
      </c>
      <c r="B43" s="7"/>
      <c r="C43" s="7"/>
      <c r="D43" s="7"/>
      <c r="E43" s="10"/>
      <c r="F43" s="8"/>
      <c r="G43" s="10"/>
      <c r="H43" s="10"/>
      <c r="I43" s="10"/>
      <c r="J43" s="6" t="s">
        <v>137</v>
      </c>
      <c r="K43" s="23" t="s">
        <v>138</v>
      </c>
      <c r="L43" s="23" t="s">
        <v>81</v>
      </c>
      <c r="M43" s="23"/>
      <c r="N43" s="23" t="s">
        <v>81</v>
      </c>
      <c r="O43" s="24">
        <f t="shared" si="3"/>
        <v>38.75</v>
      </c>
      <c r="P43" s="25">
        <v>67.4</v>
      </c>
      <c r="Q43" s="25">
        <f t="shared" si="4"/>
        <v>33.7</v>
      </c>
      <c r="R43" s="24">
        <f t="shared" si="0"/>
        <v>72.45</v>
      </c>
      <c r="S43" s="6">
        <v>32</v>
      </c>
      <c r="T43" s="6"/>
      <c r="U43" s="6"/>
    </row>
    <row r="44" spans="1:21" ht="19.5" customHeight="1">
      <c r="A44" s="9">
        <v>629003</v>
      </c>
      <c r="B44" s="7"/>
      <c r="C44" s="7"/>
      <c r="D44" s="7"/>
      <c r="E44" s="10"/>
      <c r="F44" s="8"/>
      <c r="G44" s="10"/>
      <c r="H44" s="10"/>
      <c r="I44" s="10"/>
      <c r="J44" s="6" t="s">
        <v>139</v>
      </c>
      <c r="K44" s="23" t="s">
        <v>140</v>
      </c>
      <c r="L44" s="23" t="s">
        <v>110</v>
      </c>
      <c r="M44" s="23"/>
      <c r="N44" s="23" t="s">
        <v>110</v>
      </c>
      <c r="O44" s="24">
        <f t="shared" si="3"/>
        <v>37.75</v>
      </c>
      <c r="P44" s="25">
        <v>69.2</v>
      </c>
      <c r="Q44" s="25">
        <f t="shared" si="4"/>
        <v>34.6</v>
      </c>
      <c r="R44" s="24">
        <f t="shared" si="0"/>
        <v>72.35</v>
      </c>
      <c r="S44" s="6">
        <v>33</v>
      </c>
      <c r="T44" s="6"/>
      <c r="U44" s="6"/>
    </row>
    <row r="45" spans="1:21" ht="19.5" customHeight="1">
      <c r="A45" s="9">
        <v>629003</v>
      </c>
      <c r="B45" s="7"/>
      <c r="C45" s="7"/>
      <c r="D45" s="7"/>
      <c r="E45" s="10"/>
      <c r="F45" s="8"/>
      <c r="G45" s="10"/>
      <c r="H45" s="10"/>
      <c r="I45" s="10"/>
      <c r="J45" s="6" t="s">
        <v>141</v>
      </c>
      <c r="K45" s="23" t="s">
        <v>142</v>
      </c>
      <c r="L45" s="23" t="s">
        <v>78</v>
      </c>
      <c r="M45" s="23"/>
      <c r="N45" s="23" t="s">
        <v>78</v>
      </c>
      <c r="O45" s="24">
        <f t="shared" si="3"/>
        <v>38</v>
      </c>
      <c r="P45" s="25">
        <v>65</v>
      </c>
      <c r="Q45" s="25">
        <f t="shared" si="4"/>
        <v>32.5</v>
      </c>
      <c r="R45" s="24">
        <f t="shared" si="0"/>
        <v>70.5</v>
      </c>
      <c r="S45" s="6">
        <v>34</v>
      </c>
      <c r="T45" s="6"/>
      <c r="U45" s="6"/>
    </row>
    <row r="46" spans="1:21" ht="19.5" customHeight="1">
      <c r="A46" s="9">
        <v>629004</v>
      </c>
      <c r="B46" s="7" t="s">
        <v>54</v>
      </c>
      <c r="C46" s="12" t="s">
        <v>143</v>
      </c>
      <c r="D46" s="7" t="s">
        <v>25</v>
      </c>
      <c r="E46" s="7" t="s">
        <v>56</v>
      </c>
      <c r="F46" s="8">
        <v>5</v>
      </c>
      <c r="G46" s="7" t="s">
        <v>57</v>
      </c>
      <c r="H46" s="13" t="s">
        <v>144</v>
      </c>
      <c r="I46" s="7" t="s">
        <v>145</v>
      </c>
      <c r="J46" s="6" t="s">
        <v>146</v>
      </c>
      <c r="K46" s="23" t="s">
        <v>147</v>
      </c>
      <c r="L46" s="6" t="s">
        <v>115</v>
      </c>
      <c r="M46" s="6" t="s">
        <v>32</v>
      </c>
      <c r="N46" s="6" t="s">
        <v>115</v>
      </c>
      <c r="O46" s="24">
        <f t="shared" si="3"/>
        <v>39.25</v>
      </c>
      <c r="P46" s="25">
        <v>84.3</v>
      </c>
      <c r="Q46" s="25">
        <f t="shared" si="4"/>
        <v>42.15</v>
      </c>
      <c r="R46" s="24">
        <f t="shared" si="0"/>
        <v>81.4</v>
      </c>
      <c r="S46" s="6">
        <v>1</v>
      </c>
      <c r="T46" s="6" t="s">
        <v>33</v>
      </c>
      <c r="U46" s="30"/>
    </row>
    <row r="47" spans="1:21" ht="19.5" customHeight="1">
      <c r="A47" s="9">
        <v>629004</v>
      </c>
      <c r="B47" s="7"/>
      <c r="C47" s="14"/>
      <c r="D47" s="7"/>
      <c r="E47" s="7"/>
      <c r="F47" s="8"/>
      <c r="G47" s="7"/>
      <c r="H47" s="15"/>
      <c r="I47" s="7"/>
      <c r="J47" s="6" t="s">
        <v>148</v>
      </c>
      <c r="K47" s="23" t="s">
        <v>149</v>
      </c>
      <c r="L47" s="6" t="s">
        <v>81</v>
      </c>
      <c r="M47" s="6" t="s">
        <v>32</v>
      </c>
      <c r="N47" s="6" t="s">
        <v>81</v>
      </c>
      <c r="O47" s="24">
        <f t="shared" si="3"/>
        <v>38.75</v>
      </c>
      <c r="P47" s="25">
        <v>85</v>
      </c>
      <c r="Q47" s="25">
        <f t="shared" si="4"/>
        <v>42.5</v>
      </c>
      <c r="R47" s="24">
        <f t="shared" si="0"/>
        <v>81.25</v>
      </c>
      <c r="S47" s="6">
        <v>2</v>
      </c>
      <c r="T47" s="6" t="s">
        <v>33</v>
      </c>
      <c r="U47" s="28"/>
    </row>
    <row r="48" spans="1:21" ht="19.5" customHeight="1">
      <c r="A48" s="9">
        <v>629004</v>
      </c>
      <c r="B48" s="7"/>
      <c r="C48" s="14"/>
      <c r="D48" s="7"/>
      <c r="E48" s="7"/>
      <c r="F48" s="8"/>
      <c r="G48" s="7"/>
      <c r="H48" s="15"/>
      <c r="I48" s="7"/>
      <c r="J48" s="6" t="s">
        <v>150</v>
      </c>
      <c r="K48" s="23" t="s">
        <v>151</v>
      </c>
      <c r="L48" s="6" t="s">
        <v>152</v>
      </c>
      <c r="M48" s="6" t="s">
        <v>32</v>
      </c>
      <c r="N48" s="6" t="s">
        <v>152</v>
      </c>
      <c r="O48" s="24">
        <f t="shared" si="3"/>
        <v>42.75</v>
      </c>
      <c r="P48" s="25">
        <v>76.5</v>
      </c>
      <c r="Q48" s="25">
        <f t="shared" si="4"/>
        <v>38.25</v>
      </c>
      <c r="R48" s="24">
        <f t="shared" si="0"/>
        <v>81</v>
      </c>
      <c r="S48" s="6">
        <v>3</v>
      </c>
      <c r="T48" s="6" t="s">
        <v>33</v>
      </c>
      <c r="U48" s="28"/>
    </row>
    <row r="49" spans="1:21" ht="19.5" customHeight="1">
      <c r="A49" s="9">
        <v>629004</v>
      </c>
      <c r="B49" s="7"/>
      <c r="C49" s="14"/>
      <c r="D49" s="7"/>
      <c r="E49" s="7"/>
      <c r="F49" s="8"/>
      <c r="G49" s="7"/>
      <c r="H49" s="15"/>
      <c r="I49" s="7"/>
      <c r="J49" s="6" t="s">
        <v>153</v>
      </c>
      <c r="K49" s="23" t="s">
        <v>154</v>
      </c>
      <c r="L49" s="6" t="s">
        <v>115</v>
      </c>
      <c r="M49" s="6" t="s">
        <v>32</v>
      </c>
      <c r="N49" s="6" t="s">
        <v>115</v>
      </c>
      <c r="O49" s="24">
        <f t="shared" si="3"/>
        <v>39.25</v>
      </c>
      <c r="P49" s="25">
        <v>82.7</v>
      </c>
      <c r="Q49" s="25">
        <f t="shared" si="4"/>
        <v>41.35</v>
      </c>
      <c r="R49" s="24">
        <f t="shared" si="0"/>
        <v>80.6</v>
      </c>
      <c r="S49" s="6">
        <v>4</v>
      </c>
      <c r="T49" s="6" t="s">
        <v>33</v>
      </c>
      <c r="U49" s="28"/>
    </row>
    <row r="50" spans="1:22" ht="19.5" customHeight="1">
      <c r="A50" s="9">
        <v>629004</v>
      </c>
      <c r="B50" s="7"/>
      <c r="C50" s="14"/>
      <c r="D50" s="7"/>
      <c r="E50" s="7"/>
      <c r="F50" s="8"/>
      <c r="G50" s="7"/>
      <c r="H50" s="15"/>
      <c r="I50" s="7"/>
      <c r="J50" s="6" t="s">
        <v>155</v>
      </c>
      <c r="K50" s="23" t="s">
        <v>156</v>
      </c>
      <c r="L50" s="6" t="s">
        <v>110</v>
      </c>
      <c r="M50" s="6" t="s">
        <v>32</v>
      </c>
      <c r="N50" s="6" t="s">
        <v>110</v>
      </c>
      <c r="O50" s="24">
        <f t="shared" si="3"/>
        <v>37.75</v>
      </c>
      <c r="P50" s="25">
        <v>83</v>
      </c>
      <c r="Q50" s="25">
        <f t="shared" si="4"/>
        <v>41.5</v>
      </c>
      <c r="R50" s="24">
        <f t="shared" si="0"/>
        <v>79.25</v>
      </c>
      <c r="S50" s="6">
        <v>5</v>
      </c>
      <c r="T50" s="6" t="s">
        <v>33</v>
      </c>
      <c r="U50" s="31"/>
      <c r="V50" s="23"/>
    </row>
    <row r="51" spans="1:21" ht="19.5" customHeight="1">
      <c r="A51" s="9">
        <v>629004</v>
      </c>
      <c r="B51" s="7"/>
      <c r="C51" s="14"/>
      <c r="D51" s="7"/>
      <c r="E51" s="7"/>
      <c r="F51" s="8"/>
      <c r="G51" s="7"/>
      <c r="H51" s="15"/>
      <c r="I51" s="7"/>
      <c r="J51" s="6" t="s">
        <v>157</v>
      </c>
      <c r="K51" s="23" t="s">
        <v>158</v>
      </c>
      <c r="L51" s="6" t="s">
        <v>87</v>
      </c>
      <c r="M51" s="6" t="s">
        <v>32</v>
      </c>
      <c r="N51" s="6" t="s">
        <v>87</v>
      </c>
      <c r="O51" s="24">
        <f t="shared" si="3"/>
        <v>39</v>
      </c>
      <c r="P51" s="25">
        <v>79</v>
      </c>
      <c r="Q51" s="25">
        <f t="shared" si="4"/>
        <v>39.5</v>
      </c>
      <c r="R51" s="24">
        <f t="shared" si="0"/>
        <v>78.5</v>
      </c>
      <c r="S51" s="6">
        <v>6</v>
      </c>
      <c r="T51" s="6"/>
      <c r="U51" s="28"/>
    </row>
    <row r="52" spans="1:21" ht="19.5" customHeight="1">
      <c r="A52" s="9">
        <v>629004</v>
      </c>
      <c r="B52" s="7"/>
      <c r="C52" s="14"/>
      <c r="D52" s="7"/>
      <c r="E52" s="7"/>
      <c r="F52" s="8"/>
      <c r="G52" s="7"/>
      <c r="H52" s="15"/>
      <c r="I52" s="7"/>
      <c r="J52" s="6" t="s">
        <v>159</v>
      </c>
      <c r="K52" s="23" t="s">
        <v>160</v>
      </c>
      <c r="L52" s="6" t="s">
        <v>62</v>
      </c>
      <c r="M52" s="6" t="s">
        <v>32</v>
      </c>
      <c r="N52" s="6" t="s">
        <v>62</v>
      </c>
      <c r="O52" s="24">
        <f t="shared" si="3"/>
        <v>39.5</v>
      </c>
      <c r="P52" s="25">
        <v>77.3</v>
      </c>
      <c r="Q52" s="25">
        <f t="shared" si="4"/>
        <v>38.65</v>
      </c>
      <c r="R52" s="24">
        <f t="shared" si="0"/>
        <v>78.15</v>
      </c>
      <c r="S52" s="6">
        <v>7</v>
      </c>
      <c r="T52" s="6"/>
      <c r="U52" s="28"/>
    </row>
    <row r="53" spans="1:21" ht="19.5" customHeight="1">
      <c r="A53" s="9">
        <v>629004</v>
      </c>
      <c r="B53" s="7"/>
      <c r="C53" s="14"/>
      <c r="D53" s="7"/>
      <c r="E53" s="7"/>
      <c r="F53" s="8"/>
      <c r="G53" s="7"/>
      <c r="H53" s="15"/>
      <c r="I53" s="7"/>
      <c r="J53" s="6" t="s">
        <v>161</v>
      </c>
      <c r="K53" s="23" t="s">
        <v>162</v>
      </c>
      <c r="L53" s="6" t="s">
        <v>78</v>
      </c>
      <c r="M53" s="6" t="s">
        <v>32</v>
      </c>
      <c r="N53" s="6" t="s">
        <v>78</v>
      </c>
      <c r="O53" s="24">
        <f t="shared" si="3"/>
        <v>38</v>
      </c>
      <c r="P53" s="25">
        <v>77.7</v>
      </c>
      <c r="Q53" s="25">
        <f t="shared" si="4"/>
        <v>38.85</v>
      </c>
      <c r="R53" s="24">
        <f t="shared" si="0"/>
        <v>76.85</v>
      </c>
      <c r="S53" s="6">
        <v>8</v>
      </c>
      <c r="T53" s="6"/>
      <c r="U53" s="28"/>
    </row>
    <row r="54" spans="1:21" ht="19.5" customHeight="1">
      <c r="A54" s="9">
        <v>629004</v>
      </c>
      <c r="B54" s="7"/>
      <c r="C54" s="14"/>
      <c r="D54" s="7"/>
      <c r="E54" s="7"/>
      <c r="F54" s="8"/>
      <c r="G54" s="7"/>
      <c r="H54" s="15"/>
      <c r="I54" s="7"/>
      <c r="J54" s="6" t="s">
        <v>163</v>
      </c>
      <c r="K54" s="23" t="s">
        <v>164</v>
      </c>
      <c r="L54" s="6" t="s">
        <v>118</v>
      </c>
      <c r="M54" s="6" t="s">
        <v>32</v>
      </c>
      <c r="N54" s="6" t="s">
        <v>118</v>
      </c>
      <c r="O54" s="24">
        <f t="shared" si="3"/>
        <v>38.5</v>
      </c>
      <c r="P54" s="25">
        <v>76.46</v>
      </c>
      <c r="Q54" s="25">
        <f t="shared" si="4"/>
        <v>38.23</v>
      </c>
      <c r="R54" s="24">
        <f t="shared" si="0"/>
        <v>76.72999999999999</v>
      </c>
      <c r="S54" s="6">
        <v>9</v>
      </c>
      <c r="T54" s="6"/>
      <c r="U54" s="28"/>
    </row>
    <row r="55" spans="1:21" ht="19.5" customHeight="1">
      <c r="A55" s="9">
        <v>629004</v>
      </c>
      <c r="B55" s="7"/>
      <c r="C55" s="14"/>
      <c r="D55" s="7"/>
      <c r="E55" s="7"/>
      <c r="F55" s="8"/>
      <c r="G55" s="7"/>
      <c r="H55" s="15"/>
      <c r="I55" s="7"/>
      <c r="J55" s="6" t="s">
        <v>165</v>
      </c>
      <c r="K55" s="23" t="s">
        <v>166</v>
      </c>
      <c r="L55" s="6" t="s">
        <v>73</v>
      </c>
      <c r="M55" s="6" t="s">
        <v>32</v>
      </c>
      <c r="N55" s="6" t="s">
        <v>73</v>
      </c>
      <c r="O55" s="24">
        <f t="shared" si="3"/>
        <v>40.5</v>
      </c>
      <c r="P55" s="25">
        <v>70.5</v>
      </c>
      <c r="Q55" s="25">
        <f t="shared" si="4"/>
        <v>35.25</v>
      </c>
      <c r="R55" s="24">
        <f t="shared" si="0"/>
        <v>75.75</v>
      </c>
      <c r="S55" s="6">
        <v>10</v>
      </c>
      <c r="T55" s="6"/>
      <c r="U55" s="28"/>
    </row>
    <row r="56" spans="1:21" ht="19.5" customHeight="1">
      <c r="A56" s="9">
        <v>629004</v>
      </c>
      <c r="B56" s="7"/>
      <c r="C56" s="14"/>
      <c r="D56" s="7"/>
      <c r="E56" s="7"/>
      <c r="F56" s="8"/>
      <c r="G56" s="7"/>
      <c r="H56" s="15"/>
      <c r="I56" s="7"/>
      <c r="J56" s="6" t="s">
        <v>167</v>
      </c>
      <c r="K56" s="23" t="s">
        <v>168</v>
      </c>
      <c r="L56" s="6" t="s">
        <v>78</v>
      </c>
      <c r="M56" s="6" t="s">
        <v>32</v>
      </c>
      <c r="N56" s="6" t="s">
        <v>78</v>
      </c>
      <c r="O56" s="24">
        <f t="shared" si="3"/>
        <v>38</v>
      </c>
      <c r="P56" s="25">
        <v>73.5</v>
      </c>
      <c r="Q56" s="25">
        <f t="shared" si="4"/>
        <v>36.75</v>
      </c>
      <c r="R56" s="24">
        <f t="shared" si="0"/>
        <v>74.75</v>
      </c>
      <c r="S56" s="6">
        <v>11</v>
      </c>
      <c r="T56" s="6"/>
      <c r="U56" s="28"/>
    </row>
    <row r="57" spans="1:21" ht="19.5" customHeight="1">
      <c r="A57" s="9">
        <v>629004</v>
      </c>
      <c r="B57" s="7"/>
      <c r="C57" s="14"/>
      <c r="D57" s="7"/>
      <c r="E57" s="7"/>
      <c r="F57" s="8"/>
      <c r="G57" s="7"/>
      <c r="H57" s="15"/>
      <c r="I57" s="7"/>
      <c r="J57" s="6" t="s">
        <v>169</v>
      </c>
      <c r="K57" s="23" t="s">
        <v>170</v>
      </c>
      <c r="L57" s="6" t="s">
        <v>110</v>
      </c>
      <c r="M57" s="6" t="s">
        <v>32</v>
      </c>
      <c r="N57" s="6" t="s">
        <v>110</v>
      </c>
      <c r="O57" s="24">
        <f t="shared" si="3"/>
        <v>37.75</v>
      </c>
      <c r="P57" s="25">
        <v>72.7</v>
      </c>
      <c r="Q57" s="25">
        <f t="shared" si="4"/>
        <v>36.35</v>
      </c>
      <c r="R57" s="24">
        <f t="shared" si="0"/>
        <v>74.1</v>
      </c>
      <c r="S57" s="6">
        <v>12</v>
      </c>
      <c r="T57" s="6"/>
      <c r="U57" s="24"/>
    </row>
    <row r="58" spans="1:21" ht="19.5" customHeight="1">
      <c r="A58" s="9">
        <v>629004</v>
      </c>
      <c r="B58" s="7"/>
      <c r="C58" s="14"/>
      <c r="D58" s="7"/>
      <c r="E58" s="7"/>
      <c r="F58" s="8"/>
      <c r="G58" s="7"/>
      <c r="H58" s="15"/>
      <c r="I58" s="7"/>
      <c r="J58" s="6" t="s">
        <v>171</v>
      </c>
      <c r="K58" s="23" t="s">
        <v>172</v>
      </c>
      <c r="L58" s="6" t="s">
        <v>118</v>
      </c>
      <c r="M58" s="6" t="s">
        <v>32</v>
      </c>
      <c r="N58" s="6" t="s">
        <v>118</v>
      </c>
      <c r="O58" s="24">
        <f t="shared" si="3"/>
        <v>38.5</v>
      </c>
      <c r="P58" s="25">
        <v>68.6</v>
      </c>
      <c r="Q58" s="25">
        <f t="shared" si="4"/>
        <v>34.3</v>
      </c>
      <c r="R58" s="24">
        <f t="shared" si="0"/>
        <v>72.8</v>
      </c>
      <c r="S58" s="6">
        <v>13</v>
      </c>
      <c r="T58" s="6"/>
      <c r="U58" s="28"/>
    </row>
    <row r="59" spans="1:21" ht="19.5" customHeight="1">
      <c r="A59" s="9">
        <v>629004</v>
      </c>
      <c r="B59" s="7"/>
      <c r="C59" s="14"/>
      <c r="D59" s="7"/>
      <c r="E59" s="7"/>
      <c r="F59" s="8"/>
      <c r="G59" s="7"/>
      <c r="H59" s="15"/>
      <c r="I59" s="7"/>
      <c r="J59" s="6" t="s">
        <v>173</v>
      </c>
      <c r="K59" s="23" t="s">
        <v>174</v>
      </c>
      <c r="L59" s="6" t="s">
        <v>175</v>
      </c>
      <c r="M59" s="35" t="s">
        <v>176</v>
      </c>
      <c r="N59" s="35" t="s">
        <v>84</v>
      </c>
      <c r="O59" s="24">
        <f t="shared" si="3"/>
        <v>38.25</v>
      </c>
      <c r="P59" s="25"/>
      <c r="Q59" s="25"/>
      <c r="R59" s="24"/>
      <c r="S59" s="6"/>
      <c r="T59" s="6"/>
      <c r="U59" s="23" t="s">
        <v>177</v>
      </c>
    </row>
    <row r="60" spans="1:21" ht="19.5" customHeight="1">
      <c r="A60" s="9">
        <v>629004</v>
      </c>
      <c r="B60" s="7"/>
      <c r="C60" s="16"/>
      <c r="D60" s="7"/>
      <c r="E60" s="7"/>
      <c r="F60" s="8"/>
      <c r="G60" s="7"/>
      <c r="H60" s="17"/>
      <c r="I60" s="7"/>
      <c r="J60" s="6" t="s">
        <v>178</v>
      </c>
      <c r="K60" s="23" t="s">
        <v>179</v>
      </c>
      <c r="L60" s="6" t="s">
        <v>84</v>
      </c>
      <c r="M60" s="6" t="s">
        <v>32</v>
      </c>
      <c r="N60" s="6" t="s">
        <v>84</v>
      </c>
      <c r="O60" s="24">
        <f t="shared" si="3"/>
        <v>38.25</v>
      </c>
      <c r="P60" s="25"/>
      <c r="Q60" s="25"/>
      <c r="R60" s="24"/>
      <c r="S60" s="6"/>
      <c r="T60" s="6"/>
      <c r="U60" s="23" t="s">
        <v>177</v>
      </c>
    </row>
    <row r="68" spans="13:20" ht="15.75" customHeight="1">
      <c r="M68" s="32"/>
      <c r="N68" s="32"/>
      <c r="O68" s="32"/>
      <c r="P68" s="32"/>
      <c r="Q68" s="32"/>
      <c r="R68" s="32"/>
      <c r="S68" s="32"/>
      <c r="T68" s="32"/>
    </row>
    <row r="69" spans="13:20" ht="15.75" customHeight="1">
      <c r="M69" s="32"/>
      <c r="N69" s="32"/>
      <c r="O69" s="32"/>
      <c r="P69" s="32"/>
      <c r="Q69" s="32"/>
      <c r="R69" s="32"/>
      <c r="S69" s="32"/>
      <c r="T69" s="32"/>
    </row>
    <row r="70" spans="13:20" ht="15.75" customHeight="1">
      <c r="M70" s="32"/>
      <c r="N70" s="32"/>
      <c r="O70" s="33"/>
      <c r="P70" s="33"/>
      <c r="Q70" s="33"/>
      <c r="R70" s="33"/>
      <c r="S70" s="33"/>
      <c r="T70" s="32"/>
    </row>
    <row r="71" spans="13:20" ht="15.75" customHeight="1">
      <c r="M71" s="32"/>
      <c r="N71" s="32"/>
      <c r="O71" s="33"/>
      <c r="P71" s="33"/>
      <c r="Q71" s="33"/>
      <c r="R71" s="33"/>
      <c r="S71" s="33"/>
      <c r="T71" s="32"/>
    </row>
    <row r="72" spans="13:20" ht="15.75" customHeight="1">
      <c r="M72" s="32"/>
      <c r="N72" s="32"/>
      <c r="O72" s="33"/>
      <c r="P72" s="33"/>
      <c r="Q72" s="33"/>
      <c r="R72" s="33"/>
      <c r="S72" s="33"/>
      <c r="T72" s="32"/>
    </row>
    <row r="73" spans="13:20" ht="15.75" customHeight="1">
      <c r="M73" s="32"/>
      <c r="N73" s="32"/>
      <c r="O73" s="32"/>
      <c r="P73" s="32"/>
      <c r="Q73" s="32"/>
      <c r="R73" s="32"/>
      <c r="S73" s="32"/>
      <c r="T73" s="32"/>
    </row>
  </sheetData>
  <sheetProtection/>
  <mergeCells count="52">
    <mergeCell ref="A2:U2"/>
    <mergeCell ref="N3:O3"/>
    <mergeCell ref="P3:Q3"/>
    <mergeCell ref="A3:A4"/>
    <mergeCell ref="B3:B4"/>
    <mergeCell ref="B5:B7"/>
    <mergeCell ref="B8:B11"/>
    <mergeCell ref="B12:B45"/>
    <mergeCell ref="B46:B60"/>
    <mergeCell ref="C3:C4"/>
    <mergeCell ref="C5:C7"/>
    <mergeCell ref="C8:C11"/>
    <mergeCell ref="C12:C45"/>
    <mergeCell ref="C46:C60"/>
    <mergeCell ref="D3:D4"/>
    <mergeCell ref="D5:D7"/>
    <mergeCell ref="D8:D11"/>
    <mergeCell ref="D12:D45"/>
    <mergeCell ref="D46:D60"/>
    <mergeCell ref="E3:E4"/>
    <mergeCell ref="E5:E7"/>
    <mergeCell ref="E8:E11"/>
    <mergeCell ref="E12:E45"/>
    <mergeCell ref="E46:E60"/>
    <mergeCell ref="F3:F4"/>
    <mergeCell ref="F5:F7"/>
    <mergeCell ref="F8:F11"/>
    <mergeCell ref="F12:F45"/>
    <mergeCell ref="F46:F60"/>
    <mergeCell ref="G3:G4"/>
    <mergeCell ref="G5:G7"/>
    <mergeCell ref="G8:G11"/>
    <mergeCell ref="G12:G45"/>
    <mergeCell ref="G46:G60"/>
    <mergeCell ref="H3:H4"/>
    <mergeCell ref="H5:H7"/>
    <mergeCell ref="H8:H11"/>
    <mergeCell ref="H12:H45"/>
    <mergeCell ref="H46:H60"/>
    <mergeCell ref="I3:I4"/>
    <mergeCell ref="I5:I7"/>
    <mergeCell ref="I8:I11"/>
    <mergeCell ref="I12:I45"/>
    <mergeCell ref="I46:I60"/>
    <mergeCell ref="J3:J4"/>
    <mergeCell ref="K3:K4"/>
    <mergeCell ref="L3:L4"/>
    <mergeCell ref="M3:M4"/>
    <mergeCell ref="R3:R4"/>
    <mergeCell ref="S3:S4"/>
    <mergeCell ref="T3:T4"/>
    <mergeCell ref="U3:U4"/>
  </mergeCells>
  <printOptions horizontalCentered="1"/>
  <pageMargins left="0.15694444444444444" right="0.11805555555555555" top="0.39305555555555555" bottom="0.39305555555555555" header="0.19652777777777777" footer="0.275"/>
  <pageSetup fitToHeight="0" fitToWidth="1" horizontalDpi="300" verticalDpi="300" orientation="landscape" paperSize="8" scale="93"/>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2020-12-21T02:42:02Z</dcterms:created>
  <dcterms:modified xsi:type="dcterms:W3CDTF">2022-02-25T01:09:53Z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2052-11.1.0.11294</vt:lpwstr>
  </property>
  <property fmtid="{D5CDD505-2E9C-101B-9397-08002B2CF9AE}" pid="6" name="I">
    <vt:lpwstr>749901F8A3AC486A9C8EEF3F3062CEA6</vt:lpwstr>
  </property>
</Properties>
</file>