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Sheet1" sheetId="1" r:id="rId1"/>
  </sheets>
  <definedNames/>
  <calcPr fullCalcOnLoad="1"/>
</workbook>
</file>

<file path=xl/sharedStrings.xml><?xml version="1.0" encoding="utf-8"?>
<sst xmlns="http://schemas.openxmlformats.org/spreadsheetml/2006/main" count="113" uniqueCount="69">
  <si>
    <t>2023年下半年内江市部分市本级学校公开考聘中小学教师拟聘人员公示名单（第一批）</t>
  </si>
  <si>
    <t>序号</t>
  </si>
  <si>
    <t>姓名</t>
  </si>
  <si>
    <t>报考单位</t>
  </si>
  <si>
    <t>报考职位</t>
  </si>
  <si>
    <t>准考证号</t>
  </si>
  <si>
    <t>笔试总成绩(含政策性加分)</t>
  </si>
  <si>
    <t>面试成绩</t>
  </si>
  <si>
    <t>总成绩（含政策性加分）</t>
  </si>
  <si>
    <t>拟聘岗位排名</t>
  </si>
  <si>
    <t>体检结论</t>
  </si>
  <si>
    <t>考察结论</t>
  </si>
  <si>
    <t>备注</t>
  </si>
  <si>
    <t>笔试总成绩</t>
  </si>
  <si>
    <t>折合后笔试总成绩</t>
  </si>
  <si>
    <t>折合后面试成绩</t>
  </si>
  <si>
    <t>李海燕</t>
  </si>
  <si>
    <t>内江开放大学</t>
  </si>
  <si>
    <t>物流专业辅导教师</t>
  </si>
  <si>
    <t>2312809011401</t>
  </si>
  <si>
    <t>合格</t>
  </si>
  <si>
    <t>周蓉</t>
  </si>
  <si>
    <t>内江市第四中学</t>
  </si>
  <si>
    <t>体育教师</t>
  </si>
  <si>
    <t>2312809011110</t>
  </si>
  <si>
    <t>钟琳茂</t>
  </si>
  <si>
    <t>内江市第七中学</t>
  </si>
  <si>
    <t>语文教师</t>
  </si>
  <si>
    <t>2312809014207</t>
  </si>
  <si>
    <t>刘馨月</t>
  </si>
  <si>
    <t>英语教师</t>
  </si>
  <si>
    <t>2312809021717</t>
  </si>
  <si>
    <t>陈须柳</t>
  </si>
  <si>
    <t>地理教师</t>
  </si>
  <si>
    <t>2312809021003</t>
  </si>
  <si>
    <t>曹雪辉</t>
  </si>
  <si>
    <t>内江铁路中学</t>
  </si>
  <si>
    <t xml:space="preserve">中学语文教师
</t>
  </si>
  <si>
    <t>2312809021926</t>
  </si>
  <si>
    <t>左泽钰</t>
  </si>
  <si>
    <t>2312809021627</t>
  </si>
  <si>
    <t>唐伟</t>
  </si>
  <si>
    <t xml:space="preserve">中学数学教师
</t>
  </si>
  <si>
    <t>2312809011229</t>
  </si>
  <si>
    <t>王欢</t>
  </si>
  <si>
    <t xml:space="preserve">中学物理教师
</t>
  </si>
  <si>
    <t>2312809013011</t>
  </si>
  <si>
    <t>钟芷君</t>
  </si>
  <si>
    <t xml:space="preserve">中学信息技术教师
</t>
  </si>
  <si>
    <t>2312809011204</t>
  </si>
  <si>
    <t>游鑫</t>
  </si>
  <si>
    <t xml:space="preserve">心理健康教育教师
</t>
  </si>
  <si>
    <t>2312809011109</t>
  </si>
  <si>
    <t>刘鑫</t>
  </si>
  <si>
    <t>内江市第二职业中学</t>
  </si>
  <si>
    <t>音乐教师</t>
  </si>
  <si>
    <t>2312809022319</t>
  </si>
  <si>
    <t>蒋利平</t>
  </si>
  <si>
    <t>内江市桐梓坝小学校</t>
  </si>
  <si>
    <t>信息技术教师</t>
  </si>
  <si>
    <t>2312809022002</t>
  </si>
  <si>
    <t>丁诗玉</t>
  </si>
  <si>
    <t>内江市直属机关幼儿园</t>
  </si>
  <si>
    <t>保教人员</t>
  </si>
  <si>
    <t>2312809012717</t>
  </si>
  <si>
    <t>冯京英</t>
  </si>
  <si>
    <t>2312809010914</t>
  </si>
  <si>
    <t>张雨丝</t>
  </si>
  <si>
    <t>2312809013603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</si>
</sst>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7">
    <font>
      <sz val="12"/>
      <name val="宋体"/>
      <family val="0"/>
    </font>
    <font>
      <sz val="11"/>
      <name val="宋体"/>
      <family val="0"/>
    </font>
    <font>
      <sz val="11"/>
      <color indexed="8"/>
      <name val="宋体"/>
      <family val="0"/>
    </font>
    <font>
      <sz val="12"/>
      <color indexed="8"/>
      <name val="宋体"/>
      <family val="0"/>
    </font>
    <font>
      <sz val="8"/>
      <color indexed="8"/>
      <name val="宋体"/>
      <family val="0"/>
    </font>
    <font>
      <sz val="18"/>
      <color indexed="8"/>
      <name val="方正小标宋简体"/>
      <family val="0"/>
    </font>
    <font>
      <b/>
      <sz val="11"/>
      <color indexed="8"/>
      <name val="宋体"/>
      <family val="0"/>
    </font>
    <font>
      <sz val="11"/>
      <color indexed="9"/>
      <name val="宋体"/>
      <family val="0"/>
    </font>
    <font>
      <sz val="11"/>
      <color indexed="20"/>
      <name val="宋体"/>
      <family val="0"/>
    </font>
    <font>
      <sz val="11"/>
      <color indexed="60"/>
      <name val="宋体"/>
      <family val="0"/>
    </font>
    <font>
      <b/>
      <sz val="11"/>
      <color indexed="56"/>
      <name val="宋体"/>
      <family val="0"/>
    </font>
    <font>
      <sz val="11"/>
      <color indexed="17"/>
      <name val="宋体"/>
      <family val="0"/>
    </font>
    <font>
      <b/>
      <sz val="11"/>
      <color indexed="9"/>
      <name val="宋体"/>
      <family val="0"/>
    </font>
    <font>
      <sz val="11"/>
      <color indexed="62"/>
      <name val="宋体"/>
      <family val="0"/>
    </font>
    <font>
      <b/>
      <sz val="13"/>
      <color indexed="56"/>
      <name val="宋体"/>
      <family val="0"/>
    </font>
    <font>
      <u val="single"/>
      <sz val="11"/>
      <color indexed="12"/>
      <name val="宋体"/>
      <family val="0"/>
    </font>
    <font>
      <i/>
      <sz val="11"/>
      <color indexed="23"/>
      <name val="宋体"/>
      <family val="0"/>
    </font>
    <font>
      <b/>
      <sz val="11"/>
      <color indexed="63"/>
      <name val="宋体"/>
      <family val="0"/>
    </font>
    <font>
      <sz val="10"/>
      <name val="Arial"/>
      <family val="0"/>
    </font>
    <font>
      <u val="single"/>
      <sz val="11"/>
      <color indexed="20"/>
      <name val="宋体"/>
      <family val="0"/>
    </font>
    <font>
      <b/>
      <sz val="18"/>
      <color indexed="56"/>
      <name val="宋体"/>
      <family val="0"/>
    </font>
    <font>
      <sz val="11"/>
      <color indexed="52"/>
      <name val="宋体"/>
      <family val="0"/>
    </font>
    <font>
      <sz val="11"/>
      <color indexed="10"/>
      <name val="宋体"/>
      <family val="0"/>
    </font>
    <font>
      <b/>
      <sz val="15"/>
      <color indexed="56"/>
      <name val="宋体"/>
      <family val="0"/>
    </font>
    <font>
      <b/>
      <sz val="11"/>
      <color indexed="52"/>
      <name val="宋体"/>
      <family val="0"/>
    </font>
    <font>
      <u val="single"/>
      <sz val="11"/>
      <color rgb="FF0000FF"/>
      <name val="Calibri"/>
      <family val="0"/>
    </font>
    <font>
      <u val="single"/>
      <sz val="11"/>
      <color rgb="FF800080"/>
      <name val="Calibri"/>
      <family val="0"/>
    </font>
    <font>
      <sz val="11"/>
      <color theme="1"/>
      <name val="Calibri"/>
      <family val="0"/>
    </font>
    <font>
      <sz val="12"/>
      <color theme="1"/>
      <name val="宋体"/>
      <family val="0"/>
    </font>
    <font>
      <sz val="8"/>
      <color theme="1"/>
      <name val="宋体"/>
      <family val="0"/>
    </font>
    <font>
      <sz val="18"/>
      <color theme="1"/>
      <name val="方正小标宋简体"/>
      <family val="0"/>
    </font>
    <font>
      <sz val="11"/>
      <color theme="1"/>
      <name val="Cambria"/>
      <family val="0"/>
    </font>
    <font>
      <sz val="11"/>
      <name val="Calibri"/>
      <family val="0"/>
    </font>
    <font>
      <sz val="11"/>
      <name val="Cambria"/>
      <family val="0"/>
    </font>
    <font>
      <sz val="11"/>
      <color indexed="8"/>
      <name val="Cambria"/>
      <family val="0"/>
    </font>
    <font>
      <sz val="11"/>
      <color theme="1"/>
      <name val="宋体"/>
      <family val="0"/>
    </font>
    <font>
      <b/>
      <sz val="11"/>
      <color theme="1"/>
      <name val="Cambria"/>
      <family val="0"/>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3">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center"/>
      <protection/>
    </xf>
    <xf numFmtId="0" fontId="18" fillId="0" borderId="0">
      <alignment/>
      <protection/>
    </xf>
    <xf numFmtId="0" fontId="2" fillId="2" borderId="0" applyNumberFormat="0" applyBorder="0" applyAlignment="0" applyProtection="0"/>
    <xf numFmtId="0" fontId="2" fillId="3" borderId="0" applyNumberFormat="0" applyBorder="0" applyAlignment="0" applyProtection="0"/>
    <xf numFmtId="0" fontId="7"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0" borderId="0">
      <alignment vertical="center"/>
      <protection/>
    </xf>
    <xf numFmtId="0" fontId="7" fillId="7" borderId="0" applyNumberFormat="0" applyBorder="0" applyAlignment="0" applyProtection="0"/>
    <xf numFmtId="0" fontId="2" fillId="8" borderId="0" applyNumberFormat="0" applyBorder="0" applyAlignment="0" applyProtection="0"/>
    <xf numFmtId="0" fontId="10" fillId="0" borderId="1" applyNumberFormat="0" applyFill="0" applyAlignment="0" applyProtection="0"/>
    <xf numFmtId="0" fontId="16" fillId="0" borderId="0" applyNumberFormat="0" applyFill="0" applyBorder="0" applyAlignment="0" applyProtection="0"/>
    <xf numFmtId="0" fontId="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4" fillId="0" borderId="3" applyNumberFormat="0" applyFill="0" applyAlignment="0" applyProtection="0"/>
    <xf numFmtId="42" fontId="0" fillId="0" borderId="0" applyFont="0" applyFill="0" applyBorder="0" applyAlignment="0" applyProtection="0"/>
    <xf numFmtId="0" fontId="7" fillId="9" borderId="0" applyNumberFormat="0" applyBorder="0" applyAlignment="0" applyProtection="0"/>
    <xf numFmtId="0" fontId="22" fillId="0" borderId="0" applyNumberFormat="0" applyFill="0" applyBorder="0" applyAlignment="0" applyProtection="0"/>
    <xf numFmtId="0" fontId="18" fillId="0" borderId="0">
      <alignment/>
      <protection/>
    </xf>
    <xf numFmtId="0" fontId="2" fillId="10" borderId="0" applyNumberFormat="0" applyBorder="0" applyAlignment="0" applyProtection="0"/>
    <xf numFmtId="0" fontId="2" fillId="0" borderId="0">
      <alignment vertical="center"/>
      <protection/>
    </xf>
    <xf numFmtId="0" fontId="7" fillId="7" borderId="0" applyNumberFormat="0" applyBorder="0" applyAlignment="0" applyProtection="0"/>
    <xf numFmtId="0" fontId="23" fillId="0" borderId="4" applyNumberFormat="0" applyFill="0" applyAlignment="0" applyProtection="0"/>
    <xf numFmtId="0" fontId="25" fillId="0" borderId="0" applyNumberFormat="0" applyFill="0" applyBorder="0" applyAlignment="0" applyProtection="0"/>
    <xf numFmtId="0" fontId="2" fillId="11" borderId="0" applyNumberFormat="0" applyBorder="0" applyAlignment="0" applyProtection="0"/>
    <xf numFmtId="44" fontId="0" fillId="0" borderId="0" applyFont="0" applyFill="0" applyBorder="0" applyAlignment="0" applyProtection="0"/>
    <xf numFmtId="0" fontId="2" fillId="8" borderId="0" applyNumberFormat="0" applyBorder="0" applyAlignment="0" applyProtection="0"/>
    <xf numFmtId="0" fontId="24" fillId="12" borderId="5" applyNumberFormat="0" applyAlignment="0" applyProtection="0"/>
    <xf numFmtId="0" fontId="26" fillId="0" borderId="0" applyNumberFormat="0" applyFill="0" applyBorder="0" applyAlignment="0" applyProtection="0"/>
    <xf numFmtId="41" fontId="0" fillId="0" borderId="0" applyFont="0" applyFill="0" applyBorder="0" applyAlignment="0" applyProtection="0"/>
    <xf numFmtId="0" fontId="7" fillId="9" borderId="0" applyNumberFormat="0" applyBorder="0" applyAlignment="0" applyProtection="0"/>
    <xf numFmtId="0" fontId="2" fillId="13" borderId="0" applyNumberFormat="0" applyBorder="0" applyAlignment="0" applyProtection="0"/>
    <xf numFmtId="0" fontId="2" fillId="0" borderId="0">
      <alignment vertical="center"/>
      <protection/>
    </xf>
    <xf numFmtId="0" fontId="7" fillId="14" borderId="0" applyNumberFormat="0" applyBorder="0" applyAlignment="0" applyProtection="0"/>
    <xf numFmtId="0" fontId="13" fillId="3" borderId="5" applyNumberFormat="0" applyAlignment="0" applyProtection="0"/>
    <xf numFmtId="0" fontId="17" fillId="12" borderId="6" applyNumberFormat="0" applyAlignment="0" applyProtection="0"/>
    <xf numFmtId="0" fontId="12" fillId="15" borderId="7" applyNumberFormat="0" applyAlignment="0" applyProtection="0"/>
    <xf numFmtId="0" fontId="2" fillId="0" borderId="0">
      <alignment vertical="center"/>
      <protection/>
    </xf>
    <xf numFmtId="0" fontId="21" fillId="0" borderId="8" applyNumberFormat="0" applyFill="0" applyAlignment="0" applyProtection="0"/>
    <xf numFmtId="0" fontId="7" fillId="16" borderId="0" applyNumberFormat="0" applyBorder="0" applyAlignment="0" applyProtection="0"/>
    <xf numFmtId="0" fontId="7" fillId="13" borderId="0" applyNumberFormat="0" applyBorder="0" applyAlignment="0" applyProtection="0"/>
    <xf numFmtId="0" fontId="0" fillId="17" borderId="9" applyNumberFormat="0" applyFont="0" applyAlignment="0" applyProtection="0"/>
    <xf numFmtId="0" fontId="20" fillId="0" borderId="0" applyNumberFormat="0" applyFill="0" applyBorder="0" applyAlignment="0" applyProtection="0"/>
    <xf numFmtId="0" fontId="11" fillId="11" borderId="0" applyNumberFormat="0" applyBorder="0" applyAlignment="0" applyProtection="0"/>
    <xf numFmtId="0" fontId="10" fillId="0" borderId="0" applyNumberFormat="0" applyFill="0" applyBorder="0" applyAlignment="0" applyProtection="0"/>
    <xf numFmtId="0" fontId="7" fillId="18" borderId="0" applyNumberFormat="0" applyBorder="0" applyAlignment="0" applyProtection="0"/>
    <xf numFmtId="0" fontId="9" fillId="19" borderId="0" applyNumberFormat="0" applyBorder="0" applyAlignment="0" applyProtection="0"/>
    <xf numFmtId="0" fontId="2" fillId="20" borderId="0" applyNumberFormat="0" applyBorder="0" applyAlignment="0" applyProtection="0"/>
    <xf numFmtId="0" fontId="8" fillId="10" borderId="0" applyNumberFormat="0" applyBorder="0" applyAlignment="0" applyProtection="0"/>
    <xf numFmtId="0" fontId="7" fillId="21" borderId="0" applyNumberFormat="0" applyBorder="0" applyAlignment="0" applyProtection="0"/>
    <xf numFmtId="0" fontId="2" fillId="5" borderId="0" applyNumberFormat="0" applyBorder="0" applyAlignment="0" applyProtection="0"/>
    <xf numFmtId="0" fontId="2" fillId="0" borderId="0">
      <alignment vertical="center"/>
      <protection/>
    </xf>
    <xf numFmtId="0" fontId="7" fillId="22" borderId="0" applyNumberFormat="0" applyBorder="0" applyAlignment="0" applyProtection="0"/>
    <xf numFmtId="0" fontId="2" fillId="22" borderId="0" applyNumberFormat="0" applyBorder="0" applyAlignment="0" applyProtection="0"/>
    <xf numFmtId="0" fontId="7" fillId="23" borderId="0" applyNumberFormat="0" applyBorder="0" applyAlignment="0" applyProtection="0"/>
  </cellStyleXfs>
  <cellXfs count="34">
    <xf numFmtId="0" fontId="0" fillId="0" borderId="0" xfId="0" applyAlignment="1">
      <alignment vertical="center"/>
    </xf>
    <xf numFmtId="0" fontId="27" fillId="0" borderId="0" xfId="0" applyFont="1" applyFill="1" applyAlignment="1">
      <alignment vertical="center"/>
    </xf>
    <xf numFmtId="0" fontId="28" fillId="0" borderId="0" xfId="0" applyFont="1" applyFill="1" applyBorder="1" applyAlignment="1">
      <alignment vertical="center"/>
    </xf>
    <xf numFmtId="0" fontId="29" fillId="0" borderId="0" xfId="0" applyFont="1" applyFill="1" applyBorder="1" applyAlignment="1">
      <alignment horizontal="center" vertical="center"/>
    </xf>
    <xf numFmtId="176" fontId="28" fillId="0" borderId="0" xfId="0" applyNumberFormat="1" applyFont="1" applyFill="1" applyBorder="1" applyAlignment="1">
      <alignment vertical="center"/>
    </xf>
    <xf numFmtId="177" fontId="28"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Alignment="1">
      <alignment horizontal="center" vertical="center"/>
    </xf>
    <xf numFmtId="0" fontId="30" fillId="0" borderId="0" xfId="0" applyFont="1" applyFill="1" applyBorder="1" applyAlignment="1">
      <alignment horizontal="center" vertical="center"/>
    </xf>
    <xf numFmtId="0" fontId="31"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NumberFormat="1" applyFont="1" applyFill="1" applyBorder="1" applyAlignment="1" applyProtection="1">
      <alignment horizontal="center" vertical="center"/>
      <protection/>
    </xf>
    <xf numFmtId="0" fontId="31"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33" fillId="0" borderId="10" xfId="0" applyFont="1" applyFill="1" applyBorder="1" applyAlignment="1">
      <alignment horizontal="center" vertical="center"/>
    </xf>
    <xf numFmtId="176" fontId="31" fillId="0" borderId="10" xfId="0" applyNumberFormat="1" applyFont="1" applyFill="1" applyBorder="1" applyAlignment="1">
      <alignment horizontal="center" vertical="center" wrapText="1"/>
    </xf>
    <xf numFmtId="176" fontId="31" fillId="0" borderId="10" xfId="0" applyNumberFormat="1" applyFont="1" applyFill="1" applyBorder="1" applyAlignment="1">
      <alignment horizontal="center" vertical="center"/>
    </xf>
    <xf numFmtId="176" fontId="34" fillId="0" borderId="10" xfId="0" applyNumberFormat="1" applyFont="1" applyFill="1" applyBorder="1" applyAlignment="1">
      <alignment horizontal="center" vertical="center" wrapText="1"/>
    </xf>
    <xf numFmtId="177" fontId="31" fillId="0" borderId="10" xfId="0" applyNumberFormat="1" applyFont="1" applyFill="1" applyBorder="1" applyAlignment="1">
      <alignment horizontal="center" vertical="center" wrapText="1"/>
    </xf>
    <xf numFmtId="176" fontId="33" fillId="0" borderId="10" xfId="0" applyNumberFormat="1" applyFont="1" applyFill="1" applyBorder="1" applyAlignment="1">
      <alignment horizontal="center" vertical="center"/>
    </xf>
    <xf numFmtId="177" fontId="31" fillId="0" borderId="10" xfId="0" applyNumberFormat="1" applyFont="1" applyFill="1" applyBorder="1" applyAlignment="1">
      <alignment horizontal="center" vertical="center"/>
    </xf>
    <xf numFmtId="176" fontId="33" fillId="0" borderId="10"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49" fontId="31" fillId="0" borderId="11" xfId="0" applyNumberFormat="1" applyFont="1" applyFill="1" applyBorder="1" applyAlignment="1">
      <alignment horizontal="center" vertical="center" wrapText="1"/>
    </xf>
    <xf numFmtId="49" fontId="31" fillId="0" borderId="12" xfId="0"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0" fontId="35" fillId="0" borderId="10" xfId="0" applyFont="1" applyFill="1" applyBorder="1" applyAlignment="1">
      <alignment horizontal="center" vertical="center"/>
    </xf>
    <xf numFmtId="49" fontId="36" fillId="0" borderId="10" xfId="0" applyNumberFormat="1" applyFont="1" applyFill="1" applyBorder="1" applyAlignment="1">
      <alignment horizontal="center" vertical="center" wrapText="1"/>
    </xf>
    <xf numFmtId="0" fontId="27" fillId="0" borderId="10" xfId="0" applyFont="1" applyFill="1" applyBorder="1" applyAlignment="1">
      <alignment vertical="center"/>
    </xf>
    <xf numFmtId="0" fontId="31" fillId="0" borderId="10" xfId="0" applyFont="1" applyFill="1" applyBorder="1" applyAlignment="1" quotePrefix="1">
      <alignment horizontal="center" vertical="center"/>
    </xf>
  </cellXfs>
  <cellStyles count="57">
    <cellStyle name="Normal" xfId="0"/>
    <cellStyle name="常规 9" xfId="15"/>
    <cellStyle name="常规_Sheet1" xfId="16"/>
    <cellStyle name="40% - 强调文字颜色 6" xfId="17"/>
    <cellStyle name="20% - 强调文字颜色 6" xfId="18"/>
    <cellStyle name="强调文字颜色 6" xfId="19"/>
    <cellStyle name="40% - 强调文字颜色 5" xfId="20"/>
    <cellStyle name="20% - 强调文字颜色 5" xfId="21"/>
    <cellStyle name="常规 10" xfId="22"/>
    <cellStyle name="强调文字颜色 5" xfId="23"/>
    <cellStyle name="40% - 强调文字颜色 4" xfId="24"/>
    <cellStyle name="标题 3" xfId="25"/>
    <cellStyle name="解释性文本" xfId="26"/>
    <cellStyle name="汇总" xfId="27"/>
    <cellStyle name="Percent" xfId="28"/>
    <cellStyle name="Comma" xfId="29"/>
    <cellStyle name="标题 2" xfId="30"/>
    <cellStyle name="Currency [0]" xfId="31"/>
    <cellStyle name="60% - 强调文字颜色 4" xfId="32"/>
    <cellStyle name="警告文本" xfId="33"/>
    <cellStyle name="Normal" xfId="34"/>
    <cellStyle name="20% - 强调文字颜色 2" xfId="35"/>
    <cellStyle name="常规 5" xfId="36"/>
    <cellStyle name="60% - 强调文字颜色 5" xfId="37"/>
    <cellStyle name="标题 1" xfId="38"/>
    <cellStyle name="Hyperlink" xfId="39"/>
    <cellStyle name="20% - 强调文字颜色 3" xfId="40"/>
    <cellStyle name="Currency" xfId="41"/>
    <cellStyle name="20% - 强调文字颜色 4" xfId="42"/>
    <cellStyle name="计算" xfId="43"/>
    <cellStyle name="Followed Hyperlink" xfId="44"/>
    <cellStyle name="Comma [0]" xfId="45"/>
    <cellStyle name="强调文字颜色 4" xfId="46"/>
    <cellStyle name="40% - 强调文字颜色 3" xfId="47"/>
    <cellStyle name="常规 6" xfId="48"/>
    <cellStyle name="60% - 强调文字颜色 6" xfId="49"/>
    <cellStyle name="输入" xfId="50"/>
    <cellStyle name="输出" xfId="51"/>
    <cellStyle name="检查单元格" xfId="52"/>
    <cellStyle name="常规 7" xfId="53"/>
    <cellStyle name="链接单元格" xfId="54"/>
    <cellStyle name="60% - 强调文字颜色 1" xfId="55"/>
    <cellStyle name="60% - 强调文字颜色 3" xfId="56"/>
    <cellStyle name="注释" xfId="57"/>
    <cellStyle name="标题" xfId="58"/>
    <cellStyle name="好" xfId="59"/>
    <cellStyle name="标题 4" xfId="60"/>
    <cellStyle name="强调文字颜色 1" xfId="61"/>
    <cellStyle name="适中" xfId="62"/>
    <cellStyle name="20% - 强调文字颜色 1" xfId="63"/>
    <cellStyle name="差" xfId="64"/>
    <cellStyle name="强调文字颜色 2" xfId="65"/>
    <cellStyle name="40% - 强调文字颜色 1" xfId="66"/>
    <cellStyle name="常规 2" xfId="67"/>
    <cellStyle name="60% - 强调文字颜色 2" xfId="68"/>
    <cellStyle name="40% - 强调文字颜色 2" xfId="69"/>
    <cellStyle name="强调文字颜色 3" xfId="70"/>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9"/>
  <sheetViews>
    <sheetView tabSelected="1" workbookViewId="0" topLeftCell="A1">
      <selection activeCell="Q17" sqref="Q17"/>
    </sheetView>
  </sheetViews>
  <sheetFormatPr defaultColWidth="9.00390625" defaultRowHeight="14.25"/>
  <cols>
    <col min="1" max="1" width="5.00390625" style="2" customWidth="1"/>
    <col min="2" max="2" width="9.50390625" style="2" customWidth="1"/>
    <col min="3" max="3" width="21.50390625" style="3" customWidth="1"/>
    <col min="4" max="4" width="26.25390625" style="3" customWidth="1"/>
    <col min="5" max="5" width="17.625" style="3" customWidth="1"/>
    <col min="6" max="6" width="8.125" style="2" customWidth="1"/>
    <col min="7" max="7" width="9.00390625" style="4" customWidth="1"/>
    <col min="8" max="8" width="9.375" style="5" customWidth="1"/>
    <col min="9" max="9" width="9.375" style="6" customWidth="1"/>
    <col min="10" max="10" width="9.875" style="6" customWidth="1"/>
    <col min="11" max="11" width="5.00390625" style="6" customWidth="1"/>
    <col min="12" max="12" width="5.375" style="7" customWidth="1"/>
    <col min="13" max="13" width="5.625" style="7" customWidth="1"/>
    <col min="14" max="14" width="6.50390625" style="1" customWidth="1"/>
    <col min="15" max="16384" width="9.00390625" style="1" customWidth="1"/>
  </cols>
  <sheetData>
    <row r="1" spans="1:14" s="1" customFormat="1" ht="24">
      <c r="A1" s="8" t="s">
        <v>0</v>
      </c>
      <c r="B1" s="8"/>
      <c r="C1" s="8"/>
      <c r="D1" s="8"/>
      <c r="E1" s="8"/>
      <c r="F1" s="8"/>
      <c r="G1" s="8"/>
      <c r="H1" s="8"/>
      <c r="I1" s="8"/>
      <c r="J1" s="8"/>
      <c r="K1" s="8"/>
      <c r="L1" s="8"/>
      <c r="M1" s="8"/>
      <c r="N1" s="8"/>
    </row>
    <row r="2" spans="1:14" s="1" customFormat="1" ht="39.75" customHeight="1">
      <c r="A2" s="9" t="s">
        <v>1</v>
      </c>
      <c r="B2" s="10" t="s">
        <v>2</v>
      </c>
      <c r="C2" s="10" t="s">
        <v>3</v>
      </c>
      <c r="D2" s="10" t="s">
        <v>4</v>
      </c>
      <c r="E2" s="10" t="s">
        <v>5</v>
      </c>
      <c r="F2" s="10" t="s">
        <v>6</v>
      </c>
      <c r="G2" s="16"/>
      <c r="H2" s="10" t="s">
        <v>7</v>
      </c>
      <c r="I2" s="10"/>
      <c r="J2" s="10" t="s">
        <v>8</v>
      </c>
      <c r="K2" s="10" t="s">
        <v>9</v>
      </c>
      <c r="L2" s="27" t="s">
        <v>10</v>
      </c>
      <c r="M2" s="27" t="s">
        <v>11</v>
      </c>
      <c r="N2" s="10" t="s">
        <v>12</v>
      </c>
    </row>
    <row r="3" spans="1:14" s="1" customFormat="1" ht="39.75" customHeight="1">
      <c r="A3" s="9"/>
      <c r="B3" s="10"/>
      <c r="C3" s="10"/>
      <c r="D3" s="10"/>
      <c r="E3" s="10"/>
      <c r="F3" s="10" t="s">
        <v>13</v>
      </c>
      <c r="G3" s="16" t="s">
        <v>14</v>
      </c>
      <c r="H3" s="10" t="s">
        <v>7</v>
      </c>
      <c r="I3" s="10" t="s">
        <v>15</v>
      </c>
      <c r="J3" s="10"/>
      <c r="K3" s="10"/>
      <c r="L3" s="28"/>
      <c r="M3" s="28"/>
      <c r="N3" s="10"/>
    </row>
    <row r="4" spans="1:14" s="1" customFormat="1" ht="24" customHeight="1">
      <c r="A4" s="9">
        <v>1</v>
      </c>
      <c r="B4" s="11" t="s">
        <v>16</v>
      </c>
      <c r="C4" s="10" t="s">
        <v>17</v>
      </c>
      <c r="D4" s="11" t="s">
        <v>18</v>
      </c>
      <c r="E4" s="11" t="s">
        <v>19</v>
      </c>
      <c r="F4" s="17">
        <v>64.5</v>
      </c>
      <c r="G4" s="18">
        <f>F4*0.6</f>
        <v>38.699999999999996</v>
      </c>
      <c r="H4" s="19">
        <v>83.93</v>
      </c>
      <c r="I4" s="16">
        <f>H4*0.4</f>
        <v>33.572</v>
      </c>
      <c r="J4" s="16">
        <f>F4+I4</f>
        <v>98.072</v>
      </c>
      <c r="K4" s="9">
        <v>1</v>
      </c>
      <c r="L4" s="29" t="s">
        <v>20</v>
      </c>
      <c r="M4" s="29" t="s">
        <v>20</v>
      </c>
      <c r="N4" s="31"/>
    </row>
    <row r="5" spans="1:14" s="1" customFormat="1" ht="24" customHeight="1">
      <c r="A5" s="9">
        <v>2</v>
      </c>
      <c r="B5" s="12" t="s">
        <v>21</v>
      </c>
      <c r="C5" s="9" t="s">
        <v>22</v>
      </c>
      <c r="D5" s="12" t="s">
        <v>23</v>
      </c>
      <c r="E5" s="12" t="s">
        <v>24</v>
      </c>
      <c r="F5" s="20">
        <v>74</v>
      </c>
      <c r="G5" s="18">
        <f>F5*60%</f>
        <v>44.4</v>
      </c>
      <c r="H5" s="21">
        <v>84.5</v>
      </c>
      <c r="I5" s="16">
        <f>H5*0.4</f>
        <v>33.800000000000004</v>
      </c>
      <c r="J5" s="16">
        <f>G5+I5</f>
        <v>78.2</v>
      </c>
      <c r="K5" s="11">
        <v>1</v>
      </c>
      <c r="L5" s="29" t="s">
        <v>20</v>
      </c>
      <c r="M5" s="29" t="s">
        <v>20</v>
      </c>
      <c r="N5" s="32"/>
    </row>
    <row r="6" spans="1:14" s="1" customFormat="1" ht="24" customHeight="1">
      <c r="A6" s="9">
        <v>3</v>
      </c>
      <c r="B6" s="13" t="s">
        <v>25</v>
      </c>
      <c r="C6" s="11" t="s">
        <v>26</v>
      </c>
      <c r="D6" s="11" t="s">
        <v>27</v>
      </c>
      <c r="E6" s="11" t="s">
        <v>28</v>
      </c>
      <c r="F6" s="22">
        <v>74.5</v>
      </c>
      <c r="G6" s="20">
        <v>44.7</v>
      </c>
      <c r="H6" s="21">
        <v>79</v>
      </c>
      <c r="I6" s="16">
        <f>H6*0.4</f>
        <v>31.6</v>
      </c>
      <c r="J6" s="16">
        <f>G6+I6</f>
        <v>76.30000000000001</v>
      </c>
      <c r="K6" s="11">
        <v>1</v>
      </c>
      <c r="L6" s="29" t="s">
        <v>20</v>
      </c>
      <c r="M6" s="29" t="s">
        <v>20</v>
      </c>
      <c r="N6" s="32"/>
    </row>
    <row r="7" spans="1:14" ht="24" customHeight="1">
      <c r="A7" s="9">
        <v>4</v>
      </c>
      <c r="B7" s="13" t="s">
        <v>29</v>
      </c>
      <c r="C7" s="11" t="s">
        <v>26</v>
      </c>
      <c r="D7" s="11" t="s">
        <v>30</v>
      </c>
      <c r="E7" s="11" t="s">
        <v>31</v>
      </c>
      <c r="F7" s="22">
        <v>77</v>
      </c>
      <c r="G7" s="20">
        <v>46.2</v>
      </c>
      <c r="H7" s="21">
        <v>88.9</v>
      </c>
      <c r="I7" s="16">
        <f>H7*0.4</f>
        <v>35.56</v>
      </c>
      <c r="J7" s="16">
        <f>G7+I7</f>
        <v>81.76</v>
      </c>
      <c r="K7" s="11">
        <v>1</v>
      </c>
      <c r="L7" s="29" t="s">
        <v>20</v>
      </c>
      <c r="M7" s="29" t="s">
        <v>20</v>
      </c>
      <c r="N7" s="32"/>
    </row>
    <row r="8" spans="1:14" ht="24" customHeight="1">
      <c r="A8" s="9">
        <v>5</v>
      </c>
      <c r="B8" s="13" t="s">
        <v>32</v>
      </c>
      <c r="C8" s="11" t="s">
        <v>26</v>
      </c>
      <c r="D8" s="11" t="s">
        <v>33</v>
      </c>
      <c r="E8" s="11" t="s">
        <v>34</v>
      </c>
      <c r="F8" s="22">
        <v>78.5</v>
      </c>
      <c r="G8" s="20">
        <v>47.1</v>
      </c>
      <c r="H8" s="21">
        <v>87.67</v>
      </c>
      <c r="I8" s="16">
        <f>H8*0.4</f>
        <v>35.068000000000005</v>
      </c>
      <c r="J8" s="16">
        <f>G8+I8</f>
        <v>82.168</v>
      </c>
      <c r="K8" s="11">
        <v>1</v>
      </c>
      <c r="L8" s="29" t="s">
        <v>20</v>
      </c>
      <c r="M8" s="29" t="s">
        <v>20</v>
      </c>
      <c r="N8" s="32"/>
    </row>
    <row r="9" spans="1:14" ht="24" customHeight="1">
      <c r="A9" s="9">
        <v>6</v>
      </c>
      <c r="B9" s="11" t="s">
        <v>35</v>
      </c>
      <c r="C9" s="14" t="s">
        <v>36</v>
      </c>
      <c r="D9" s="14" t="s">
        <v>37</v>
      </c>
      <c r="E9" s="33" t="s">
        <v>38</v>
      </c>
      <c r="F9" s="23">
        <v>79</v>
      </c>
      <c r="G9" s="24">
        <v>47.4</v>
      </c>
      <c r="H9" s="21">
        <v>84</v>
      </c>
      <c r="I9" s="16">
        <f aca="true" t="shared" si="0" ref="I9:I14">H9*0.4</f>
        <v>33.6</v>
      </c>
      <c r="J9" s="16">
        <f aca="true" t="shared" si="1" ref="J9:J14">G9+I9</f>
        <v>81</v>
      </c>
      <c r="K9" s="9">
        <v>1</v>
      </c>
      <c r="L9" s="29" t="s">
        <v>20</v>
      </c>
      <c r="M9" s="29" t="s">
        <v>20</v>
      </c>
      <c r="N9" s="31"/>
    </row>
    <row r="10" spans="1:14" ht="24" customHeight="1">
      <c r="A10" s="9">
        <v>7</v>
      </c>
      <c r="B10" s="11" t="s">
        <v>39</v>
      </c>
      <c r="C10" s="14" t="s">
        <v>36</v>
      </c>
      <c r="D10" s="14" t="s">
        <v>37</v>
      </c>
      <c r="E10" s="11" t="s">
        <v>40</v>
      </c>
      <c r="F10" s="23">
        <v>75.5</v>
      </c>
      <c r="G10" s="24">
        <v>45.3</v>
      </c>
      <c r="H10" s="21">
        <v>84</v>
      </c>
      <c r="I10" s="16">
        <f t="shared" si="0"/>
        <v>33.6</v>
      </c>
      <c r="J10" s="16">
        <f t="shared" si="1"/>
        <v>78.9</v>
      </c>
      <c r="K10" s="30">
        <v>2</v>
      </c>
      <c r="L10" s="29" t="s">
        <v>20</v>
      </c>
      <c r="M10" s="29" t="s">
        <v>20</v>
      </c>
      <c r="N10" s="32"/>
    </row>
    <row r="11" spans="1:14" ht="24" customHeight="1">
      <c r="A11" s="9">
        <v>8</v>
      </c>
      <c r="B11" s="11" t="s">
        <v>41</v>
      </c>
      <c r="C11" s="14" t="s">
        <v>36</v>
      </c>
      <c r="D11" s="14" t="s">
        <v>42</v>
      </c>
      <c r="E11" s="11" t="s">
        <v>43</v>
      </c>
      <c r="F11" s="25">
        <v>69</v>
      </c>
      <c r="G11" s="25">
        <v>41.4</v>
      </c>
      <c r="H11" s="21">
        <v>84.33</v>
      </c>
      <c r="I11" s="16">
        <f t="shared" si="0"/>
        <v>33.732</v>
      </c>
      <c r="J11" s="16">
        <f t="shared" si="1"/>
        <v>75.132</v>
      </c>
      <c r="K11" s="30">
        <v>1</v>
      </c>
      <c r="L11" s="29" t="s">
        <v>20</v>
      </c>
      <c r="M11" s="29" t="s">
        <v>20</v>
      </c>
      <c r="N11" s="32"/>
    </row>
    <row r="12" spans="1:14" ht="24" customHeight="1">
      <c r="A12" s="9">
        <v>9</v>
      </c>
      <c r="B12" s="14" t="s">
        <v>44</v>
      </c>
      <c r="C12" s="14" t="s">
        <v>36</v>
      </c>
      <c r="D12" s="14" t="s">
        <v>45</v>
      </c>
      <c r="E12" s="11" t="s">
        <v>46</v>
      </c>
      <c r="F12" s="25">
        <v>66</v>
      </c>
      <c r="G12" s="25">
        <v>39.6</v>
      </c>
      <c r="H12" s="21">
        <v>86</v>
      </c>
      <c r="I12" s="16">
        <f t="shared" si="0"/>
        <v>34.4</v>
      </c>
      <c r="J12" s="16">
        <f t="shared" si="1"/>
        <v>74</v>
      </c>
      <c r="K12" s="30">
        <v>1</v>
      </c>
      <c r="L12" s="29" t="s">
        <v>20</v>
      </c>
      <c r="M12" s="29" t="s">
        <v>20</v>
      </c>
      <c r="N12" s="32"/>
    </row>
    <row r="13" spans="1:14" ht="24" customHeight="1">
      <c r="A13" s="9">
        <v>10</v>
      </c>
      <c r="B13" s="11" t="s">
        <v>47</v>
      </c>
      <c r="C13" s="14" t="s">
        <v>36</v>
      </c>
      <c r="D13" s="14" t="s">
        <v>48</v>
      </c>
      <c r="E13" s="11" t="s">
        <v>49</v>
      </c>
      <c r="F13" s="26">
        <v>67</v>
      </c>
      <c r="G13" s="25">
        <v>40.199999999999996</v>
      </c>
      <c r="H13" s="21">
        <v>84.67</v>
      </c>
      <c r="I13" s="16">
        <f t="shared" si="0"/>
        <v>33.868</v>
      </c>
      <c r="J13" s="16">
        <f t="shared" si="1"/>
        <v>74.068</v>
      </c>
      <c r="K13" s="30">
        <v>1</v>
      </c>
      <c r="L13" s="29" t="s">
        <v>20</v>
      </c>
      <c r="M13" s="29" t="s">
        <v>20</v>
      </c>
      <c r="N13" s="32"/>
    </row>
    <row r="14" spans="1:14" ht="24" customHeight="1">
      <c r="A14" s="9">
        <v>11</v>
      </c>
      <c r="B14" s="11" t="s">
        <v>50</v>
      </c>
      <c r="C14" s="14" t="s">
        <v>36</v>
      </c>
      <c r="D14" s="14" t="s">
        <v>51</v>
      </c>
      <c r="E14" s="11" t="s">
        <v>52</v>
      </c>
      <c r="F14" s="25">
        <v>76</v>
      </c>
      <c r="G14" s="25">
        <v>45.6</v>
      </c>
      <c r="H14" s="21">
        <v>88</v>
      </c>
      <c r="I14" s="16">
        <f t="shared" si="0"/>
        <v>35.2</v>
      </c>
      <c r="J14" s="16">
        <f t="shared" si="1"/>
        <v>80.80000000000001</v>
      </c>
      <c r="K14" s="30">
        <v>1</v>
      </c>
      <c r="L14" s="29" t="s">
        <v>20</v>
      </c>
      <c r="M14" s="29" t="s">
        <v>20</v>
      </c>
      <c r="N14" s="32"/>
    </row>
    <row r="15" spans="1:14" ht="24" customHeight="1">
      <c r="A15" s="9">
        <v>12</v>
      </c>
      <c r="B15" s="15" t="s">
        <v>53</v>
      </c>
      <c r="C15" s="11" t="s">
        <v>54</v>
      </c>
      <c r="D15" s="11" t="s">
        <v>55</v>
      </c>
      <c r="E15" s="11" t="s">
        <v>56</v>
      </c>
      <c r="F15" s="20">
        <v>70.5</v>
      </c>
      <c r="G15" s="18">
        <v>42.3</v>
      </c>
      <c r="H15" s="21">
        <v>86.83</v>
      </c>
      <c r="I15" s="16">
        <f>H15*0.4</f>
        <v>34.732</v>
      </c>
      <c r="J15" s="16">
        <f>G15+I15</f>
        <v>77.032</v>
      </c>
      <c r="K15" s="11">
        <v>1</v>
      </c>
      <c r="L15" s="29" t="s">
        <v>20</v>
      </c>
      <c r="M15" s="29" t="s">
        <v>20</v>
      </c>
      <c r="N15" s="32"/>
    </row>
    <row r="16" spans="1:14" ht="24" customHeight="1">
      <c r="A16" s="9">
        <v>13</v>
      </c>
      <c r="B16" s="13" t="s">
        <v>57</v>
      </c>
      <c r="C16" s="11" t="s">
        <v>58</v>
      </c>
      <c r="D16" s="11" t="s">
        <v>59</v>
      </c>
      <c r="E16" s="11" t="s">
        <v>60</v>
      </c>
      <c r="F16" s="17">
        <v>74</v>
      </c>
      <c r="G16" s="18">
        <v>44.4</v>
      </c>
      <c r="H16" s="21">
        <v>80.83</v>
      </c>
      <c r="I16" s="16">
        <f>H16*0.4</f>
        <v>32.332</v>
      </c>
      <c r="J16" s="16">
        <f>G16+I16</f>
        <v>76.732</v>
      </c>
      <c r="K16" s="11">
        <v>1</v>
      </c>
      <c r="L16" s="29" t="s">
        <v>20</v>
      </c>
      <c r="M16" s="29" t="s">
        <v>20</v>
      </c>
      <c r="N16" s="32"/>
    </row>
    <row r="17" spans="1:14" ht="24" customHeight="1">
      <c r="A17" s="9">
        <v>14</v>
      </c>
      <c r="B17" s="13" t="s">
        <v>61</v>
      </c>
      <c r="C17" s="11" t="s">
        <v>62</v>
      </c>
      <c r="D17" s="11" t="s">
        <v>63</v>
      </c>
      <c r="E17" s="11" t="s">
        <v>64</v>
      </c>
      <c r="F17" s="17">
        <v>77.5</v>
      </c>
      <c r="G17" s="20">
        <f aca="true" t="shared" si="2" ref="G17:G19">F17*0.6</f>
        <v>46.5</v>
      </c>
      <c r="H17" s="21">
        <v>82.83</v>
      </c>
      <c r="I17" s="16">
        <f>H17*0.4</f>
        <v>33.132</v>
      </c>
      <c r="J17" s="16">
        <f>G17+I17</f>
        <v>79.632</v>
      </c>
      <c r="K17" s="11">
        <v>1</v>
      </c>
      <c r="L17" s="29" t="s">
        <v>20</v>
      </c>
      <c r="M17" s="29" t="s">
        <v>20</v>
      </c>
      <c r="N17" s="32"/>
    </row>
    <row r="18" spans="1:14" ht="24" customHeight="1">
      <c r="A18" s="9">
        <v>15</v>
      </c>
      <c r="B18" s="13" t="s">
        <v>65</v>
      </c>
      <c r="C18" s="11" t="s">
        <v>62</v>
      </c>
      <c r="D18" s="11" t="s">
        <v>63</v>
      </c>
      <c r="E18" s="11" t="s">
        <v>66</v>
      </c>
      <c r="F18" s="17">
        <v>75.5</v>
      </c>
      <c r="G18" s="20">
        <f t="shared" si="2"/>
        <v>45.3</v>
      </c>
      <c r="H18" s="21">
        <v>83.17</v>
      </c>
      <c r="I18" s="16">
        <f>H18*0.4</f>
        <v>33.268</v>
      </c>
      <c r="J18" s="16">
        <f>G18+I18</f>
        <v>78.568</v>
      </c>
      <c r="K18" s="11">
        <v>2</v>
      </c>
      <c r="L18" s="29" t="s">
        <v>20</v>
      </c>
      <c r="M18" s="29" t="s">
        <v>20</v>
      </c>
      <c r="N18" s="32"/>
    </row>
    <row r="19" spans="1:14" ht="24" customHeight="1">
      <c r="A19" s="9">
        <v>16</v>
      </c>
      <c r="B19" s="13" t="s">
        <v>67</v>
      </c>
      <c r="C19" s="11" t="s">
        <v>62</v>
      </c>
      <c r="D19" s="11" t="s">
        <v>63</v>
      </c>
      <c r="E19" s="11" t="s">
        <v>68</v>
      </c>
      <c r="F19" s="17">
        <v>71.5</v>
      </c>
      <c r="G19" s="20">
        <f t="shared" si="2"/>
        <v>42.9</v>
      </c>
      <c r="H19" s="21">
        <v>81.33</v>
      </c>
      <c r="I19" s="16">
        <f>H19*0.4</f>
        <v>32.532000000000004</v>
      </c>
      <c r="J19" s="16">
        <f>G19+I19</f>
        <v>75.432</v>
      </c>
      <c r="K19" s="11">
        <v>3</v>
      </c>
      <c r="L19" s="29" t="s">
        <v>20</v>
      </c>
      <c r="M19" s="29" t="s">
        <v>20</v>
      </c>
      <c r="N19" s="32"/>
    </row>
  </sheetData>
  <sheetProtection/>
  <mergeCells count="13">
    <mergeCell ref="A1:N1"/>
    <mergeCell ref="F2:G2"/>
    <mergeCell ref="H2:I2"/>
    <mergeCell ref="A2:A3"/>
    <mergeCell ref="B2:B3"/>
    <mergeCell ref="C2:C3"/>
    <mergeCell ref="D2:D3"/>
    <mergeCell ref="E2:E3"/>
    <mergeCell ref="J2:J3"/>
    <mergeCell ref="K2:K3"/>
    <mergeCell ref="L2:L3"/>
    <mergeCell ref="M2:M3"/>
    <mergeCell ref="N2:N3"/>
  </mergeCells>
  <conditionalFormatting sqref="G5">
    <cfRule type="expression" priority="3" dxfId="0" stopIfTrue="1">
      <formula>AND(COUNTIF($G$5,G5)&gt;1,NOT(ISBLANK(G5)))</formula>
    </cfRule>
  </conditionalFormatting>
  <conditionalFormatting sqref="G6">
    <cfRule type="expression" priority="2" dxfId="0" stopIfTrue="1">
      <formula>AND(COUNTIF($G$6,G6)&gt;1,NOT(ISBLANK(G6)))</formula>
    </cfRule>
  </conditionalFormatting>
  <conditionalFormatting sqref="G16">
    <cfRule type="expression" priority="1" dxfId="0" stopIfTrue="1">
      <formula>AND(COUNTIF($G$16,G16)&gt;1,NOT(ISBLANK(G16)))</formula>
    </cfRule>
  </conditionalFormatting>
  <printOptions/>
  <pageMargins left="0.3576388888888889" right="0.3576388888888889" top="0.8027777777777778" bottom="0.8027777777777778" header="0.5" footer="0.5"/>
  <pageSetup fitToHeight="1" fitToWidth="1" horizontalDpi="600" verticalDpi="600" orientation="landscape" paperSize="9" scale="8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user</cp:lastModifiedBy>
  <cp:lastPrinted>2021-07-12T11:14:48Z</cp:lastPrinted>
  <dcterms:created xsi:type="dcterms:W3CDTF">2013-06-01T01:30:57Z</dcterms:created>
  <dcterms:modified xsi:type="dcterms:W3CDTF">2024-02-02T17:16:41Z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2052-11.8.2.1117</vt:lpwstr>
  </property>
  <property fmtid="{D5CDD505-2E9C-101B-9397-08002B2CF9AE}" pid="3" name="I">
    <vt:lpwstr>C3DDE4AF680EBA7126ADBC65CCCAA643</vt:lpwstr>
  </property>
  <property fmtid="{D5CDD505-2E9C-101B-9397-08002B2CF9AE}" pid="4" name="퀀_generated_2.-2147483648">
    <vt:i4>2052</vt:i4>
  </property>
</Properties>
</file>