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workbookProtection lockStructure="1"/>
  <bookViews>
    <workbookView xWindow="-270" yWindow="15" windowWidth="10845" windowHeight="9840"/>
  </bookViews>
  <sheets>
    <sheet name="阅卷数据" sheetId="1" r:id="rId1"/>
  </sheets>
  <definedNames>
    <definedName name="_xlnm._FilterDatabase" localSheetId="0" hidden="1">阅卷数据!$A$3:$M$36</definedName>
    <definedName name="_xlnm.Print_Titles" localSheetId="0">阅卷数据!$3:$3</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
  <c r="H36"/>
  <c r="K36" s="1"/>
  <c r="J35"/>
  <c r="H35"/>
  <c r="K35" s="1"/>
  <c r="J34"/>
  <c r="H34"/>
  <c r="K34" s="1"/>
  <c r="J33"/>
  <c r="H33"/>
  <c r="K33" s="1"/>
  <c r="J32"/>
  <c r="H32"/>
  <c r="K32" s="1"/>
  <c r="J31"/>
  <c r="H31"/>
  <c r="K31" s="1"/>
  <c r="J30"/>
  <c r="H30"/>
  <c r="K30" s="1"/>
  <c r="H29"/>
  <c r="J28"/>
  <c r="H28"/>
  <c r="K28" s="1"/>
  <c r="J27"/>
  <c r="H27"/>
  <c r="K27" s="1"/>
  <c r="J26"/>
  <c r="H26"/>
  <c r="K26" s="1"/>
  <c r="J25"/>
  <c r="H25"/>
  <c r="K25" s="1"/>
  <c r="J24"/>
  <c r="H24"/>
  <c r="K24" s="1"/>
  <c r="J23"/>
  <c r="H23"/>
  <c r="K23" s="1"/>
  <c r="J22"/>
  <c r="H22"/>
  <c r="K22" s="1"/>
  <c r="J21"/>
  <c r="H21"/>
  <c r="K21" s="1"/>
  <c r="J20"/>
  <c r="H20"/>
  <c r="K20" s="1"/>
  <c r="J19"/>
  <c r="H19"/>
  <c r="K19" s="1"/>
  <c r="J18"/>
  <c r="H18"/>
  <c r="K18" s="1"/>
  <c r="J17"/>
  <c r="H17"/>
  <c r="K17" s="1"/>
  <c r="J16"/>
  <c r="H16"/>
  <c r="K16" s="1"/>
  <c r="J15"/>
  <c r="H15"/>
  <c r="K15" s="1"/>
  <c r="J14"/>
  <c r="H14"/>
  <c r="K14" s="1"/>
  <c r="J13"/>
  <c r="H13"/>
  <c r="K13" s="1"/>
  <c r="J12"/>
  <c r="H12"/>
  <c r="K12" s="1"/>
  <c r="J11"/>
  <c r="H11"/>
  <c r="K11" s="1"/>
  <c r="J10"/>
  <c r="H10"/>
  <c r="K10" s="1"/>
  <c r="J9"/>
  <c r="H9"/>
  <c r="K9" s="1"/>
  <c r="H8"/>
  <c r="H7"/>
  <c r="J6"/>
  <c r="H6"/>
  <c r="K6" s="1"/>
  <c r="J5"/>
  <c r="H5"/>
  <c r="K5" s="1"/>
  <c r="J4"/>
  <c r="H4"/>
  <c r="K4" s="1"/>
</calcChain>
</file>

<file path=xl/sharedStrings.xml><?xml version="1.0" encoding="utf-8"?>
<sst xmlns="http://schemas.openxmlformats.org/spreadsheetml/2006/main" count="244" uniqueCount="116">
  <si>
    <t>序号</t>
  </si>
  <si>
    <t>准考证号</t>
  </si>
  <si>
    <t>姓名</t>
  </si>
  <si>
    <t>用人单位</t>
  </si>
  <si>
    <t>主管单位</t>
  </si>
  <si>
    <t>报考岗位</t>
  </si>
  <si>
    <t>笔试成绩</t>
  </si>
  <si>
    <t>笔试成绩×40%</t>
  </si>
  <si>
    <t>面试成绩</t>
  </si>
  <si>
    <t>面试成绩×60%</t>
  </si>
  <si>
    <t>总成绩</t>
  </si>
  <si>
    <t>排名</t>
  </si>
  <si>
    <t>是否进入体检</t>
  </si>
  <si>
    <t>03045050325</t>
  </si>
  <si>
    <t>黄文龙</t>
  </si>
  <si>
    <t>都江堰市财源建设中心</t>
  </si>
  <si>
    <t>都江堰市财政局</t>
  </si>
  <si>
    <t>21701001财政管理</t>
  </si>
  <si>
    <t>1</t>
  </si>
  <si>
    <t>是</t>
  </si>
  <si>
    <t>03045050703</t>
  </si>
  <si>
    <t>王建钊</t>
  </si>
  <si>
    <t>2</t>
  </si>
  <si>
    <t>否</t>
  </si>
  <si>
    <t>03045050119</t>
  </si>
  <si>
    <t>贾栗</t>
  </si>
  <si>
    <t>3</t>
  </si>
  <si>
    <t>03045051209</t>
  </si>
  <si>
    <t>唐先丹</t>
  </si>
  <si>
    <t>03045051210</t>
  </si>
  <si>
    <t>余童</t>
  </si>
  <si>
    <t>都江堰市法律顾问服务中心</t>
  </si>
  <si>
    <t>都江堰市司法局</t>
  </si>
  <si>
    <t>21701002法律事务</t>
  </si>
  <si>
    <t>03045051005</t>
  </si>
  <si>
    <t>董志明</t>
  </si>
  <si>
    <t>都江堰市土地储备中心</t>
  </si>
  <si>
    <t>都江堰市规划和自然资源局</t>
  </si>
  <si>
    <t>21701003土地资源管理</t>
  </si>
  <si>
    <t>03045050202</t>
  </si>
  <si>
    <t>骆鹏</t>
  </si>
  <si>
    <t>03045050621</t>
  </si>
  <si>
    <t>李贵</t>
  </si>
  <si>
    <t>03045050415</t>
  </si>
  <si>
    <t>马妤</t>
  </si>
  <si>
    <t>4</t>
  </si>
  <si>
    <t>03045050327</t>
  </si>
  <si>
    <t>唐涛</t>
  </si>
  <si>
    <t>5</t>
  </si>
  <si>
    <t>03045051128</t>
  </si>
  <si>
    <t>王媛</t>
  </si>
  <si>
    <t>都江堰市投资促进中心</t>
  </si>
  <si>
    <t>都江堰市商务和投资促进局</t>
  </si>
  <si>
    <t>21701004规划管理</t>
  </si>
  <si>
    <t>03045051202</t>
  </si>
  <si>
    <t>李婷</t>
  </si>
  <si>
    <t>03045050816</t>
  </si>
  <si>
    <t>许敏</t>
  </si>
  <si>
    <t>03045050421</t>
  </si>
  <si>
    <t>黄予希</t>
  </si>
  <si>
    <t>03045050830</t>
  </si>
  <si>
    <t>肖宇芝</t>
  </si>
  <si>
    <t>都江堰市水务工程质量与安全监督站</t>
  </si>
  <si>
    <t>都江堰市水务局</t>
  </si>
  <si>
    <t>21701005办公室工作人员</t>
  </si>
  <si>
    <t>03045050529</t>
  </si>
  <si>
    <t>李霜玲</t>
  </si>
  <si>
    <t>03045050512</t>
  </si>
  <si>
    <t>喻登锐</t>
  </si>
  <si>
    <t>03045050712</t>
  </si>
  <si>
    <t>李兆璐</t>
  </si>
  <si>
    <t>都江堰市旅游经济研究中心</t>
  </si>
  <si>
    <t>都江堰市文化广电体育和旅游局</t>
  </si>
  <si>
    <t>21701006经济分析</t>
  </si>
  <si>
    <t>03045050602</t>
  </si>
  <si>
    <t>周苗苗</t>
  </si>
  <si>
    <t>03045050714</t>
  </si>
  <si>
    <t>杨飞鹏</t>
  </si>
  <si>
    <t>03045050326</t>
  </si>
  <si>
    <t>刘欢</t>
  </si>
  <si>
    <t>03045050519</t>
  </si>
  <si>
    <t>谢婷竹</t>
  </si>
  <si>
    <t>03045050427</t>
  </si>
  <si>
    <t>田光琴</t>
  </si>
  <si>
    <t>中国共产党都江堰市委员会党校</t>
  </si>
  <si>
    <t>21701007教师1</t>
  </si>
  <si>
    <t>03045050401</t>
  </si>
  <si>
    <t>曾佳旺</t>
  </si>
  <si>
    <t>03045050603</t>
  </si>
  <si>
    <t>张梦</t>
  </si>
  <si>
    <t>03045050308</t>
  </si>
  <si>
    <t>许丽娟</t>
  </si>
  <si>
    <t>03045050305</t>
  </si>
  <si>
    <t>杨昌</t>
  </si>
  <si>
    <t>21701008教师2</t>
  </si>
  <si>
    <t>03045051113</t>
  </si>
  <si>
    <t>张田</t>
  </si>
  <si>
    <t>03045050809</t>
  </si>
  <si>
    <t>郭峻豪</t>
  </si>
  <si>
    <t>03045050620</t>
  </si>
  <si>
    <t>郑宇翔</t>
  </si>
  <si>
    <t>03045050902</t>
  </si>
  <si>
    <t>杨洺</t>
  </si>
  <si>
    <t>都江堰市融媒体中心</t>
  </si>
  <si>
    <t>21701009全媒体专业技术岗</t>
  </si>
  <si>
    <t>03045050225</t>
  </si>
  <si>
    <t>罗强</t>
  </si>
  <si>
    <t>都江堰市智慧蓉城运行中心</t>
  </si>
  <si>
    <t>都江堰市人民政府办公室</t>
  </si>
  <si>
    <t>21701010智慧蓉城规划建设1</t>
  </si>
  <si>
    <t>03045051003</t>
  </si>
  <si>
    <t>陈虓</t>
  </si>
  <si>
    <t>21701011智慧蓉城规划建设2</t>
  </si>
  <si>
    <t>备注：成绩-1为缺考；总成绩=笔试成绩×40%+面试成绩×60%。</t>
  </si>
  <si>
    <t>备注</t>
    <phoneticPr fontId="7" type="noConversion"/>
  </si>
  <si>
    <r>
      <t>2024</t>
    </r>
    <r>
      <rPr>
        <sz val="14"/>
        <color rgb="FF000000"/>
        <rFont val="方正小标宋简体"/>
        <charset val="134"/>
      </rPr>
      <t>年都江堰市事业单位引进急需紧缺人才总成绩及进入体检环节人员名单</t>
    </r>
    <phoneticPr fontId="7" type="noConversion"/>
  </si>
</sst>
</file>

<file path=xl/styles.xml><?xml version="1.0" encoding="utf-8"?>
<styleSheet xmlns="http://schemas.openxmlformats.org/spreadsheetml/2006/main">
  <numFmts count="2">
    <numFmt numFmtId="176" formatCode="0.00_ "/>
    <numFmt numFmtId="177" formatCode="0_ "/>
  </numFmts>
  <fonts count="11">
    <font>
      <sz val="11"/>
      <color indexed="8"/>
      <name val="宋体"/>
      <charset val="134"/>
      <scheme val="minor"/>
    </font>
    <font>
      <sz val="14"/>
      <color rgb="FF000000"/>
      <name val="Times New Roman"/>
      <family val="1"/>
    </font>
    <font>
      <sz val="11"/>
      <color indexed="8"/>
      <name val="黑体"/>
      <charset val="134"/>
    </font>
    <font>
      <sz val="10"/>
      <color indexed="8"/>
      <name val="宋体"/>
      <charset val="134"/>
      <scheme val="minor"/>
    </font>
    <font>
      <sz val="8"/>
      <color indexed="8"/>
      <name val="宋体"/>
      <charset val="134"/>
      <scheme val="minor"/>
    </font>
    <font>
      <sz val="9"/>
      <color indexed="8"/>
      <name val="宋体"/>
      <charset val="134"/>
      <scheme val="minor"/>
    </font>
    <font>
      <sz val="14"/>
      <color rgb="FF000000"/>
      <name val="方正小标宋简体"/>
      <charset val="134"/>
    </font>
    <font>
      <sz val="9"/>
      <name val="宋体"/>
      <charset val="134"/>
      <scheme val="minor"/>
    </font>
    <font>
      <sz val="8"/>
      <color indexed="8"/>
      <name val="宋体"/>
      <family val="3"/>
      <charset val="134"/>
      <scheme val="minor"/>
    </font>
    <font>
      <sz val="11"/>
      <name val="宋体"/>
      <family val="3"/>
      <charset val="134"/>
      <scheme val="minor"/>
    </font>
    <font>
      <sz val="11"/>
      <color indexed="8"/>
      <name val="黑体"/>
      <family val="3"/>
      <charset val="134"/>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3" xfId="0" applyFont="1" applyBorder="1" applyAlignment="1">
      <alignment horizontal="center" vertical="center"/>
    </xf>
    <xf numFmtId="176" fontId="3" fillId="0" borderId="3" xfId="0" applyNumberFormat="1" applyFont="1" applyBorder="1" applyAlignment="1">
      <alignment horizontal="center" vertical="center"/>
    </xf>
    <xf numFmtId="0" fontId="3" fillId="0" borderId="2" xfId="0" applyFont="1" applyBorder="1" applyAlignment="1">
      <alignment horizontal="center" vertical="center"/>
    </xf>
    <xf numFmtId="176" fontId="3" fillId="0" borderId="2" xfId="0" applyNumberFormat="1" applyFont="1"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horizontal="center" vertical="center"/>
    </xf>
    <xf numFmtId="49" fontId="3" fillId="0" borderId="3" xfId="0" applyNumberFormat="1" applyFont="1" applyBorder="1" applyAlignment="1">
      <alignment horizontal="center" vertical="center"/>
    </xf>
    <xf numFmtId="0" fontId="0" fillId="0" borderId="2" xfId="0" applyFont="1" applyBorder="1" applyAlignment="1">
      <alignment horizontal="center" vertical="center"/>
    </xf>
    <xf numFmtId="49" fontId="3" fillId="0" borderId="2" xfId="0" applyNumberFormat="1"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10" fillId="0" borderId="2" xfId="0" applyFont="1" applyFill="1" applyBorder="1" applyAlignment="1">
      <alignment horizontal="center" vertical="center" wrapText="1"/>
    </xf>
    <xf numFmtId="0" fontId="0" fillId="0" borderId="2" xfId="0" applyBorder="1">
      <alignment vertical="center"/>
    </xf>
    <xf numFmtId="177" fontId="3" fillId="0" borderId="2" xfId="0" applyNumberFormat="1" applyFont="1" applyBorder="1" applyAlignment="1">
      <alignment horizontal="center" vertical="center"/>
    </xf>
    <xf numFmtId="177" fontId="3" fillId="0" borderId="3" xfId="0" applyNumberFormat="1" applyFont="1" applyBorder="1" applyAlignment="1">
      <alignment horizontal="center" vertical="center"/>
    </xf>
    <xf numFmtId="0" fontId="9" fillId="0" borderId="1" xfId="0" applyFont="1" applyBorder="1" applyAlignment="1">
      <alignment horizontal="left" vertical="center"/>
    </xf>
    <xf numFmtId="0" fontId="1" fillId="0" borderId="0" xfId="0" applyFont="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36"/>
  <sheetViews>
    <sheetView tabSelected="1" topLeftCell="B1" workbookViewId="0">
      <selection activeCell="O4" sqref="O4"/>
    </sheetView>
  </sheetViews>
  <sheetFormatPr defaultColWidth="9" defaultRowHeight="13.5"/>
  <cols>
    <col min="1" max="1" width="4.125" customWidth="1"/>
    <col min="2" max="2" width="10.125" customWidth="1"/>
    <col min="3" max="3" width="7.125" customWidth="1"/>
    <col min="4" max="4" width="22.125" customWidth="1"/>
    <col min="5" max="5" width="29.375" hidden="1" customWidth="1"/>
    <col min="6" max="6" width="21.75" customWidth="1"/>
    <col min="7" max="7" width="8" style="1" customWidth="1"/>
    <col min="8" max="8" width="9.75" style="1" customWidth="1"/>
    <col min="9" max="9" width="7.875" style="1" customWidth="1"/>
    <col min="10" max="10" width="8.625" style="1" customWidth="1"/>
    <col min="11" max="11" width="7.375" style="1" customWidth="1"/>
    <col min="12" max="12" width="5.125" style="1" customWidth="1"/>
    <col min="13" max="13" width="7.75" style="1" customWidth="1"/>
  </cols>
  <sheetData>
    <row r="1" spans="1:14" ht="23.25" customHeight="1">
      <c r="A1" s="20" t="s">
        <v>115</v>
      </c>
      <c r="B1" s="20"/>
      <c r="C1" s="20"/>
      <c r="D1" s="20"/>
      <c r="E1" s="20"/>
      <c r="F1" s="20"/>
      <c r="G1" s="20"/>
      <c r="H1" s="20"/>
      <c r="I1" s="20"/>
      <c r="J1" s="20"/>
      <c r="K1" s="20"/>
      <c r="L1" s="20"/>
      <c r="M1" s="20"/>
      <c r="N1" s="20"/>
    </row>
    <row r="2" spans="1:14" ht="23.25" customHeight="1">
      <c r="A2" s="19" t="s">
        <v>113</v>
      </c>
      <c r="B2" s="19"/>
      <c r="C2" s="19"/>
      <c r="D2" s="19"/>
      <c r="E2" s="19"/>
      <c r="F2" s="19"/>
      <c r="G2" s="19"/>
      <c r="H2" s="19"/>
      <c r="I2" s="19"/>
      <c r="J2" s="19"/>
      <c r="K2" s="19"/>
      <c r="L2" s="19"/>
      <c r="M2" s="19"/>
    </row>
    <row r="3" spans="1:14" ht="29.25" customHeight="1">
      <c r="A3" s="2" t="s">
        <v>0</v>
      </c>
      <c r="B3" s="2" t="s">
        <v>1</v>
      </c>
      <c r="C3" s="2" t="s">
        <v>2</v>
      </c>
      <c r="D3" s="2" t="s">
        <v>3</v>
      </c>
      <c r="E3" s="2" t="s">
        <v>4</v>
      </c>
      <c r="F3" s="2" t="s">
        <v>5</v>
      </c>
      <c r="G3" s="2" t="s">
        <v>6</v>
      </c>
      <c r="H3" s="3" t="s">
        <v>7</v>
      </c>
      <c r="I3" s="2" t="s">
        <v>8</v>
      </c>
      <c r="J3" s="3" t="s">
        <v>9</v>
      </c>
      <c r="K3" s="3" t="s">
        <v>10</v>
      </c>
      <c r="L3" s="2" t="s">
        <v>11</v>
      </c>
      <c r="M3" s="3" t="s">
        <v>12</v>
      </c>
      <c r="N3" s="15" t="s">
        <v>114</v>
      </c>
    </row>
    <row r="4" spans="1:14" ht="23.25" customHeight="1">
      <c r="A4" s="4">
        <v>1</v>
      </c>
      <c r="B4" s="13" t="s">
        <v>13</v>
      </c>
      <c r="C4" s="4" t="s">
        <v>14</v>
      </c>
      <c r="D4" s="4" t="s">
        <v>15</v>
      </c>
      <c r="E4" s="4" t="s">
        <v>16</v>
      </c>
      <c r="F4" s="4" t="s">
        <v>17</v>
      </c>
      <c r="G4" s="5">
        <v>59.25</v>
      </c>
      <c r="H4" s="5">
        <f>ROUND(G4*0.4,2)</f>
        <v>23.7</v>
      </c>
      <c r="I4" s="5">
        <v>85.67</v>
      </c>
      <c r="J4" s="5">
        <f>ROUND(I4*0.6,2)</f>
        <v>51.4</v>
      </c>
      <c r="K4" s="5">
        <f>H4+J4</f>
        <v>75.099999999999994</v>
      </c>
      <c r="L4" s="10" t="s">
        <v>18</v>
      </c>
      <c r="M4" s="11" t="s">
        <v>19</v>
      </c>
      <c r="N4" s="16"/>
    </row>
    <row r="5" spans="1:14" ht="23.25" customHeight="1">
      <c r="A5" s="6">
        <v>2</v>
      </c>
      <c r="B5" s="14" t="s">
        <v>20</v>
      </c>
      <c r="C5" s="6" t="s">
        <v>21</v>
      </c>
      <c r="D5" s="6" t="s">
        <v>15</v>
      </c>
      <c r="E5" s="6" t="s">
        <v>16</v>
      </c>
      <c r="F5" s="6" t="s">
        <v>17</v>
      </c>
      <c r="G5" s="7">
        <v>60</v>
      </c>
      <c r="H5" s="5">
        <f>ROUND(G5*0.4,2)</f>
        <v>24</v>
      </c>
      <c r="I5" s="7">
        <v>79</v>
      </c>
      <c r="J5" s="5">
        <f>ROUND(I5*0.6,2)</f>
        <v>47.4</v>
      </c>
      <c r="K5" s="5">
        <f>H5+J5</f>
        <v>71.400000000000006</v>
      </c>
      <c r="L5" s="12" t="s">
        <v>22</v>
      </c>
      <c r="M5" s="11" t="s">
        <v>23</v>
      </c>
      <c r="N5" s="16"/>
    </row>
    <row r="6" spans="1:14" ht="23.25" customHeight="1">
      <c r="A6" s="4">
        <v>3</v>
      </c>
      <c r="B6" s="14" t="s">
        <v>24</v>
      </c>
      <c r="C6" s="6" t="s">
        <v>25</v>
      </c>
      <c r="D6" s="6" t="s">
        <v>15</v>
      </c>
      <c r="E6" s="6" t="s">
        <v>16</v>
      </c>
      <c r="F6" s="6" t="s">
        <v>17</v>
      </c>
      <c r="G6" s="7">
        <v>52</v>
      </c>
      <c r="H6" s="5">
        <f t="shared" ref="H6:H36" si="0">ROUND(G6*0.4,2)</f>
        <v>20.8</v>
      </c>
      <c r="I6" s="7">
        <v>81.67</v>
      </c>
      <c r="J6" s="5">
        <f>ROUND(I6*0.6,2)</f>
        <v>49</v>
      </c>
      <c r="K6" s="5">
        <f>H6+J6</f>
        <v>69.8</v>
      </c>
      <c r="L6" s="12" t="s">
        <v>26</v>
      </c>
      <c r="M6" s="11" t="s">
        <v>23</v>
      </c>
      <c r="N6" s="16"/>
    </row>
    <row r="7" spans="1:14" ht="23.25" customHeight="1">
      <c r="A7" s="4">
        <v>4</v>
      </c>
      <c r="B7" s="14" t="s">
        <v>27</v>
      </c>
      <c r="C7" s="6" t="s">
        <v>28</v>
      </c>
      <c r="D7" s="6" t="s">
        <v>15</v>
      </c>
      <c r="E7" s="6" t="s">
        <v>16</v>
      </c>
      <c r="F7" s="6" t="s">
        <v>17</v>
      </c>
      <c r="G7" s="7">
        <v>50.25</v>
      </c>
      <c r="H7" s="5">
        <f t="shared" si="0"/>
        <v>20.100000000000001</v>
      </c>
      <c r="I7" s="17">
        <v>-1</v>
      </c>
      <c r="J7" s="18">
        <v>-1</v>
      </c>
      <c r="K7" s="18">
        <v>-1</v>
      </c>
      <c r="L7" s="12"/>
      <c r="M7" s="11" t="s">
        <v>23</v>
      </c>
      <c r="N7" s="16"/>
    </row>
    <row r="8" spans="1:14" ht="23.25" customHeight="1">
      <c r="A8" s="6">
        <v>5</v>
      </c>
      <c r="B8" s="14" t="s">
        <v>29</v>
      </c>
      <c r="C8" s="6" t="s">
        <v>30</v>
      </c>
      <c r="D8" s="6" t="s">
        <v>31</v>
      </c>
      <c r="E8" s="6" t="s">
        <v>32</v>
      </c>
      <c r="F8" s="6" t="s">
        <v>33</v>
      </c>
      <c r="G8" s="7">
        <v>60.5</v>
      </c>
      <c r="H8" s="5">
        <f t="shared" si="0"/>
        <v>24.2</v>
      </c>
      <c r="I8" s="17">
        <v>-1</v>
      </c>
      <c r="J8" s="18">
        <v>-1</v>
      </c>
      <c r="K8" s="18">
        <v>-1</v>
      </c>
      <c r="L8" s="12"/>
      <c r="M8" s="11" t="s">
        <v>23</v>
      </c>
      <c r="N8" s="16"/>
    </row>
    <row r="9" spans="1:14" ht="23.25" customHeight="1">
      <c r="A9" s="4">
        <v>6</v>
      </c>
      <c r="B9" s="14" t="s">
        <v>34</v>
      </c>
      <c r="C9" s="6" t="s">
        <v>35</v>
      </c>
      <c r="D9" s="6" t="s">
        <v>36</v>
      </c>
      <c r="E9" s="6" t="s">
        <v>37</v>
      </c>
      <c r="F9" s="6" t="s">
        <v>38</v>
      </c>
      <c r="G9" s="7">
        <v>73.25</v>
      </c>
      <c r="H9" s="5">
        <f t="shared" si="0"/>
        <v>29.3</v>
      </c>
      <c r="I9" s="7">
        <v>81</v>
      </c>
      <c r="J9" s="5">
        <f t="shared" ref="J9:J28" si="1">ROUND(I9*0.6,2)</f>
        <v>48.6</v>
      </c>
      <c r="K9" s="5">
        <f>H9+J9</f>
        <v>77.900000000000006</v>
      </c>
      <c r="L9" s="12" t="s">
        <v>18</v>
      </c>
      <c r="M9" s="11" t="s">
        <v>19</v>
      </c>
      <c r="N9" s="16"/>
    </row>
    <row r="10" spans="1:14" ht="23.25" customHeight="1">
      <c r="A10" s="4">
        <v>7</v>
      </c>
      <c r="B10" s="14" t="s">
        <v>39</v>
      </c>
      <c r="C10" s="6" t="s">
        <v>40</v>
      </c>
      <c r="D10" s="6" t="s">
        <v>36</v>
      </c>
      <c r="E10" s="6" t="s">
        <v>37</v>
      </c>
      <c r="F10" s="6" t="s">
        <v>38</v>
      </c>
      <c r="G10" s="7">
        <v>73.75</v>
      </c>
      <c r="H10" s="5">
        <f t="shared" si="0"/>
        <v>29.5</v>
      </c>
      <c r="I10" s="7">
        <v>79.33</v>
      </c>
      <c r="J10" s="5">
        <f t="shared" si="1"/>
        <v>47.6</v>
      </c>
      <c r="K10" s="5">
        <f>H10+J10</f>
        <v>77.099999999999994</v>
      </c>
      <c r="L10" s="12" t="s">
        <v>22</v>
      </c>
      <c r="M10" s="11" t="s">
        <v>23</v>
      </c>
      <c r="N10" s="16"/>
    </row>
    <row r="11" spans="1:14" ht="23.25" customHeight="1">
      <c r="A11" s="6">
        <v>8</v>
      </c>
      <c r="B11" s="14" t="s">
        <v>41</v>
      </c>
      <c r="C11" s="6" t="s">
        <v>42</v>
      </c>
      <c r="D11" s="6" t="s">
        <v>36</v>
      </c>
      <c r="E11" s="6" t="s">
        <v>37</v>
      </c>
      <c r="F11" s="6" t="s">
        <v>38</v>
      </c>
      <c r="G11" s="7">
        <v>62.5</v>
      </c>
      <c r="H11" s="5">
        <f t="shared" si="0"/>
        <v>25</v>
      </c>
      <c r="I11" s="7">
        <v>80.33</v>
      </c>
      <c r="J11" s="5">
        <f t="shared" si="1"/>
        <v>48.2</v>
      </c>
      <c r="K11" s="5">
        <f t="shared" ref="K11:K28" si="2">H11+J11</f>
        <v>73.2</v>
      </c>
      <c r="L11" s="12" t="s">
        <v>26</v>
      </c>
      <c r="M11" s="11" t="s">
        <v>23</v>
      </c>
      <c r="N11" s="16"/>
    </row>
    <row r="12" spans="1:14" ht="23.25" customHeight="1">
      <c r="A12" s="4">
        <v>9</v>
      </c>
      <c r="B12" s="14" t="s">
        <v>43</v>
      </c>
      <c r="C12" s="6" t="s">
        <v>44</v>
      </c>
      <c r="D12" s="6" t="s">
        <v>36</v>
      </c>
      <c r="E12" s="6" t="s">
        <v>37</v>
      </c>
      <c r="F12" s="6" t="s">
        <v>38</v>
      </c>
      <c r="G12" s="7">
        <v>60.75</v>
      </c>
      <c r="H12" s="5">
        <f t="shared" si="0"/>
        <v>24.3</v>
      </c>
      <c r="I12" s="7">
        <v>78.67</v>
      </c>
      <c r="J12" s="5">
        <f t="shared" si="1"/>
        <v>47.2</v>
      </c>
      <c r="K12" s="5">
        <f t="shared" si="2"/>
        <v>71.5</v>
      </c>
      <c r="L12" s="12" t="s">
        <v>45</v>
      </c>
      <c r="M12" s="11" t="s">
        <v>23</v>
      </c>
      <c r="N12" s="16"/>
    </row>
    <row r="13" spans="1:14" ht="23.25" customHeight="1">
      <c r="A13" s="4">
        <v>10</v>
      </c>
      <c r="B13" s="14" t="s">
        <v>46</v>
      </c>
      <c r="C13" s="6" t="s">
        <v>47</v>
      </c>
      <c r="D13" s="6" t="s">
        <v>36</v>
      </c>
      <c r="E13" s="6" t="s">
        <v>37</v>
      </c>
      <c r="F13" s="6" t="s">
        <v>38</v>
      </c>
      <c r="G13" s="7">
        <v>58.25</v>
      </c>
      <c r="H13" s="5">
        <f t="shared" si="0"/>
        <v>23.3</v>
      </c>
      <c r="I13" s="7">
        <v>79.33</v>
      </c>
      <c r="J13" s="5">
        <f t="shared" si="1"/>
        <v>47.6</v>
      </c>
      <c r="K13" s="5">
        <f t="shared" si="2"/>
        <v>70.900000000000006</v>
      </c>
      <c r="L13" s="12" t="s">
        <v>48</v>
      </c>
      <c r="M13" s="11" t="s">
        <v>23</v>
      </c>
      <c r="N13" s="16"/>
    </row>
    <row r="14" spans="1:14" ht="23.25" customHeight="1">
      <c r="A14" s="6">
        <v>11</v>
      </c>
      <c r="B14" s="14" t="s">
        <v>49</v>
      </c>
      <c r="C14" s="6" t="s">
        <v>50</v>
      </c>
      <c r="D14" s="6" t="s">
        <v>51</v>
      </c>
      <c r="E14" s="6" t="s">
        <v>52</v>
      </c>
      <c r="F14" s="6" t="s">
        <v>53</v>
      </c>
      <c r="G14" s="7">
        <v>62.75</v>
      </c>
      <c r="H14" s="5">
        <f t="shared" si="0"/>
        <v>25.1</v>
      </c>
      <c r="I14" s="7">
        <v>86</v>
      </c>
      <c r="J14" s="5">
        <f t="shared" si="1"/>
        <v>51.6</v>
      </c>
      <c r="K14" s="5">
        <f t="shared" si="2"/>
        <v>76.7</v>
      </c>
      <c r="L14" s="12" t="s">
        <v>18</v>
      </c>
      <c r="M14" s="11" t="s">
        <v>19</v>
      </c>
      <c r="N14" s="16"/>
    </row>
    <row r="15" spans="1:14" ht="23.25" customHeight="1">
      <c r="A15" s="4">
        <v>12</v>
      </c>
      <c r="B15" s="14" t="s">
        <v>54</v>
      </c>
      <c r="C15" s="6" t="s">
        <v>55</v>
      </c>
      <c r="D15" s="6" t="s">
        <v>51</v>
      </c>
      <c r="E15" s="6" t="s">
        <v>52</v>
      </c>
      <c r="F15" s="6" t="s">
        <v>53</v>
      </c>
      <c r="G15" s="7">
        <v>55.75</v>
      </c>
      <c r="H15" s="5">
        <f t="shared" si="0"/>
        <v>22.3</v>
      </c>
      <c r="I15" s="7">
        <v>84.33</v>
      </c>
      <c r="J15" s="5">
        <f t="shared" si="1"/>
        <v>50.6</v>
      </c>
      <c r="K15" s="5">
        <f t="shared" si="2"/>
        <v>72.900000000000006</v>
      </c>
      <c r="L15" s="12" t="s">
        <v>22</v>
      </c>
      <c r="M15" s="11" t="s">
        <v>23</v>
      </c>
      <c r="N15" s="16"/>
    </row>
    <row r="16" spans="1:14" ht="23.25" customHeight="1">
      <c r="A16" s="4">
        <v>13</v>
      </c>
      <c r="B16" s="14" t="s">
        <v>56</v>
      </c>
      <c r="C16" s="6" t="s">
        <v>57</v>
      </c>
      <c r="D16" s="6" t="s">
        <v>51</v>
      </c>
      <c r="E16" s="6" t="s">
        <v>52</v>
      </c>
      <c r="F16" s="6" t="s">
        <v>53</v>
      </c>
      <c r="G16" s="7">
        <v>58.75</v>
      </c>
      <c r="H16" s="5">
        <f t="shared" si="0"/>
        <v>23.5</v>
      </c>
      <c r="I16" s="7">
        <v>82</v>
      </c>
      <c r="J16" s="5">
        <f t="shared" si="1"/>
        <v>49.2</v>
      </c>
      <c r="K16" s="5">
        <f t="shared" si="2"/>
        <v>72.7</v>
      </c>
      <c r="L16" s="12" t="s">
        <v>26</v>
      </c>
      <c r="M16" s="11" t="s">
        <v>23</v>
      </c>
      <c r="N16" s="16"/>
    </row>
    <row r="17" spans="1:14" ht="23.25" customHeight="1">
      <c r="A17" s="6">
        <v>14</v>
      </c>
      <c r="B17" s="14" t="s">
        <v>58</v>
      </c>
      <c r="C17" s="6" t="s">
        <v>59</v>
      </c>
      <c r="D17" s="6" t="s">
        <v>51</v>
      </c>
      <c r="E17" s="6" t="s">
        <v>52</v>
      </c>
      <c r="F17" s="6" t="s">
        <v>53</v>
      </c>
      <c r="G17" s="7">
        <v>56.75</v>
      </c>
      <c r="H17" s="5">
        <f t="shared" si="0"/>
        <v>22.7</v>
      </c>
      <c r="I17" s="7">
        <v>82.67</v>
      </c>
      <c r="J17" s="5">
        <f t="shared" si="1"/>
        <v>49.6</v>
      </c>
      <c r="K17" s="5">
        <f t="shared" si="2"/>
        <v>72.3</v>
      </c>
      <c r="L17" s="12" t="s">
        <v>45</v>
      </c>
      <c r="M17" s="11" t="s">
        <v>23</v>
      </c>
      <c r="N17" s="16"/>
    </row>
    <row r="18" spans="1:14" ht="23.25" customHeight="1">
      <c r="A18" s="4">
        <v>15</v>
      </c>
      <c r="B18" s="14" t="s">
        <v>60</v>
      </c>
      <c r="C18" s="6" t="s">
        <v>61</v>
      </c>
      <c r="D18" s="8" t="s">
        <v>62</v>
      </c>
      <c r="E18" s="6" t="s">
        <v>63</v>
      </c>
      <c r="F18" s="6" t="s">
        <v>64</v>
      </c>
      <c r="G18" s="7">
        <v>51.25</v>
      </c>
      <c r="H18" s="5">
        <f t="shared" si="0"/>
        <v>20.5</v>
      </c>
      <c r="I18" s="7">
        <v>84.67</v>
      </c>
      <c r="J18" s="5">
        <f t="shared" si="1"/>
        <v>50.8</v>
      </c>
      <c r="K18" s="5">
        <f t="shared" si="2"/>
        <v>71.3</v>
      </c>
      <c r="L18" s="12" t="s">
        <v>18</v>
      </c>
      <c r="M18" s="11" t="s">
        <v>19</v>
      </c>
      <c r="N18" s="16"/>
    </row>
    <row r="19" spans="1:14" ht="23.25" customHeight="1">
      <c r="A19" s="4">
        <v>16</v>
      </c>
      <c r="B19" s="14" t="s">
        <v>65</v>
      </c>
      <c r="C19" s="6" t="s">
        <v>66</v>
      </c>
      <c r="D19" s="8" t="s">
        <v>62</v>
      </c>
      <c r="E19" s="6" t="s">
        <v>63</v>
      </c>
      <c r="F19" s="6" t="s">
        <v>64</v>
      </c>
      <c r="G19" s="7">
        <v>50.5</v>
      </c>
      <c r="H19" s="5">
        <f t="shared" si="0"/>
        <v>20.2</v>
      </c>
      <c r="I19" s="7">
        <v>83.67</v>
      </c>
      <c r="J19" s="5">
        <f t="shared" si="1"/>
        <v>50.2</v>
      </c>
      <c r="K19" s="5">
        <f t="shared" si="2"/>
        <v>70.400000000000006</v>
      </c>
      <c r="L19" s="12" t="s">
        <v>22</v>
      </c>
      <c r="M19" s="11" t="s">
        <v>23</v>
      </c>
      <c r="N19" s="16"/>
    </row>
    <row r="20" spans="1:14" ht="23.25" customHeight="1">
      <c r="A20" s="6">
        <v>17</v>
      </c>
      <c r="B20" s="14" t="s">
        <v>67</v>
      </c>
      <c r="C20" s="6" t="s">
        <v>68</v>
      </c>
      <c r="D20" s="8" t="s">
        <v>62</v>
      </c>
      <c r="E20" s="6" t="s">
        <v>63</v>
      </c>
      <c r="F20" s="6" t="s">
        <v>64</v>
      </c>
      <c r="G20" s="7">
        <v>52.25</v>
      </c>
      <c r="H20" s="5">
        <f t="shared" si="0"/>
        <v>20.9</v>
      </c>
      <c r="I20" s="7">
        <v>80</v>
      </c>
      <c r="J20" s="5">
        <f t="shared" si="1"/>
        <v>48</v>
      </c>
      <c r="K20" s="5">
        <f t="shared" si="2"/>
        <v>68.900000000000006</v>
      </c>
      <c r="L20" s="12" t="s">
        <v>26</v>
      </c>
      <c r="M20" s="11" t="s">
        <v>23</v>
      </c>
      <c r="N20" s="16"/>
    </row>
    <row r="21" spans="1:14" ht="23.25" customHeight="1">
      <c r="A21" s="4">
        <v>18</v>
      </c>
      <c r="B21" s="14" t="s">
        <v>69</v>
      </c>
      <c r="C21" s="6" t="s">
        <v>70</v>
      </c>
      <c r="D21" s="6" t="s">
        <v>71</v>
      </c>
      <c r="E21" s="6" t="s">
        <v>72</v>
      </c>
      <c r="F21" s="6" t="s">
        <v>73</v>
      </c>
      <c r="G21" s="7">
        <v>69.25</v>
      </c>
      <c r="H21" s="5">
        <f t="shared" si="0"/>
        <v>27.7</v>
      </c>
      <c r="I21" s="7">
        <v>82.33</v>
      </c>
      <c r="J21" s="5">
        <f t="shared" si="1"/>
        <v>49.4</v>
      </c>
      <c r="K21" s="5">
        <f t="shared" si="2"/>
        <v>77.099999999999994</v>
      </c>
      <c r="L21" s="12" t="s">
        <v>18</v>
      </c>
      <c r="M21" s="11" t="s">
        <v>19</v>
      </c>
      <c r="N21" s="16"/>
    </row>
    <row r="22" spans="1:14" ht="23.25" customHeight="1">
      <c r="A22" s="4">
        <v>19</v>
      </c>
      <c r="B22" s="14" t="s">
        <v>74</v>
      </c>
      <c r="C22" s="6" t="s">
        <v>75</v>
      </c>
      <c r="D22" s="6" t="s">
        <v>71</v>
      </c>
      <c r="E22" s="6" t="s">
        <v>72</v>
      </c>
      <c r="F22" s="6" t="s">
        <v>73</v>
      </c>
      <c r="G22" s="7">
        <v>64.5</v>
      </c>
      <c r="H22" s="5">
        <f t="shared" si="0"/>
        <v>25.8</v>
      </c>
      <c r="I22" s="7">
        <v>76.67</v>
      </c>
      <c r="J22" s="5">
        <f t="shared" si="1"/>
        <v>46</v>
      </c>
      <c r="K22" s="5">
        <f t="shared" si="2"/>
        <v>71.8</v>
      </c>
      <c r="L22" s="12" t="s">
        <v>22</v>
      </c>
      <c r="M22" s="11" t="s">
        <v>23</v>
      </c>
      <c r="N22" s="16"/>
    </row>
    <row r="23" spans="1:14" ht="23.25" customHeight="1">
      <c r="A23" s="6">
        <v>20</v>
      </c>
      <c r="B23" s="14" t="s">
        <v>76</v>
      </c>
      <c r="C23" s="6" t="s">
        <v>77</v>
      </c>
      <c r="D23" s="6" t="s">
        <v>71</v>
      </c>
      <c r="E23" s="6" t="s">
        <v>72</v>
      </c>
      <c r="F23" s="6" t="s">
        <v>73</v>
      </c>
      <c r="G23" s="7">
        <v>57.5</v>
      </c>
      <c r="H23" s="5">
        <f t="shared" si="0"/>
        <v>23</v>
      </c>
      <c r="I23" s="7">
        <v>81</v>
      </c>
      <c r="J23" s="5">
        <f t="shared" si="1"/>
        <v>48.6</v>
      </c>
      <c r="K23" s="5">
        <f t="shared" si="2"/>
        <v>71.599999999999994</v>
      </c>
      <c r="L23" s="12" t="s">
        <v>26</v>
      </c>
      <c r="M23" s="11" t="s">
        <v>23</v>
      </c>
      <c r="N23" s="16"/>
    </row>
    <row r="24" spans="1:14" ht="23.25" customHeight="1">
      <c r="A24" s="4">
        <v>21</v>
      </c>
      <c r="B24" s="14" t="s">
        <v>78</v>
      </c>
      <c r="C24" s="6" t="s">
        <v>79</v>
      </c>
      <c r="D24" s="6" t="s">
        <v>71</v>
      </c>
      <c r="E24" s="6" t="s">
        <v>72</v>
      </c>
      <c r="F24" s="6" t="s">
        <v>73</v>
      </c>
      <c r="G24" s="7">
        <v>58.25</v>
      </c>
      <c r="H24" s="5">
        <f t="shared" si="0"/>
        <v>23.3</v>
      </c>
      <c r="I24" s="7">
        <v>72.67</v>
      </c>
      <c r="J24" s="5">
        <f t="shared" si="1"/>
        <v>43.6</v>
      </c>
      <c r="K24" s="5">
        <f t="shared" si="2"/>
        <v>66.900000000000006</v>
      </c>
      <c r="L24" s="12" t="s">
        <v>45</v>
      </c>
      <c r="M24" s="11" t="s">
        <v>23</v>
      </c>
      <c r="N24" s="16"/>
    </row>
    <row r="25" spans="1:14" ht="23.25" customHeight="1">
      <c r="A25" s="4">
        <v>22</v>
      </c>
      <c r="B25" s="14" t="s">
        <v>80</v>
      </c>
      <c r="C25" s="6" t="s">
        <v>81</v>
      </c>
      <c r="D25" s="6" t="s">
        <v>71</v>
      </c>
      <c r="E25" s="6" t="s">
        <v>72</v>
      </c>
      <c r="F25" s="6" t="s">
        <v>73</v>
      </c>
      <c r="G25" s="7">
        <v>52.25</v>
      </c>
      <c r="H25" s="5">
        <f t="shared" si="0"/>
        <v>20.9</v>
      </c>
      <c r="I25" s="7">
        <v>74.33</v>
      </c>
      <c r="J25" s="5">
        <f t="shared" si="1"/>
        <v>44.6</v>
      </c>
      <c r="K25" s="5">
        <f t="shared" si="2"/>
        <v>65.5</v>
      </c>
      <c r="L25" s="12" t="s">
        <v>48</v>
      </c>
      <c r="M25" s="11" t="s">
        <v>23</v>
      </c>
      <c r="N25" s="16"/>
    </row>
    <row r="26" spans="1:14" ht="23.25" customHeight="1">
      <c r="A26" s="6">
        <v>23</v>
      </c>
      <c r="B26" s="14" t="s">
        <v>82</v>
      </c>
      <c r="C26" s="6" t="s">
        <v>83</v>
      </c>
      <c r="D26" s="8" t="s">
        <v>84</v>
      </c>
      <c r="E26" s="6" t="s">
        <v>84</v>
      </c>
      <c r="F26" s="6" t="s">
        <v>85</v>
      </c>
      <c r="G26" s="7">
        <v>64.25</v>
      </c>
      <c r="H26" s="5">
        <f t="shared" si="0"/>
        <v>25.7</v>
      </c>
      <c r="I26" s="7">
        <v>85.33</v>
      </c>
      <c r="J26" s="5">
        <f t="shared" si="1"/>
        <v>51.2</v>
      </c>
      <c r="K26" s="5">
        <f t="shared" si="2"/>
        <v>76.900000000000006</v>
      </c>
      <c r="L26" s="12" t="s">
        <v>18</v>
      </c>
      <c r="M26" s="11" t="s">
        <v>19</v>
      </c>
      <c r="N26" s="16"/>
    </row>
    <row r="27" spans="1:14" ht="23.25" customHeight="1">
      <c r="A27" s="4">
        <v>24</v>
      </c>
      <c r="B27" s="14" t="s">
        <v>86</v>
      </c>
      <c r="C27" s="6" t="s">
        <v>87</v>
      </c>
      <c r="D27" s="8" t="s">
        <v>84</v>
      </c>
      <c r="E27" s="6" t="s">
        <v>84</v>
      </c>
      <c r="F27" s="6" t="s">
        <v>85</v>
      </c>
      <c r="G27" s="7">
        <v>53</v>
      </c>
      <c r="H27" s="5">
        <f t="shared" si="0"/>
        <v>21.2</v>
      </c>
      <c r="I27" s="7">
        <v>83.67</v>
      </c>
      <c r="J27" s="5">
        <f t="shared" si="1"/>
        <v>50.2</v>
      </c>
      <c r="K27" s="5">
        <f t="shared" si="2"/>
        <v>71.400000000000006</v>
      </c>
      <c r="L27" s="12" t="s">
        <v>22</v>
      </c>
      <c r="M27" s="11" t="s">
        <v>23</v>
      </c>
      <c r="N27" s="16"/>
    </row>
    <row r="28" spans="1:14" ht="23.25" customHeight="1">
      <c r="A28" s="4">
        <v>25</v>
      </c>
      <c r="B28" s="14" t="s">
        <v>88</v>
      </c>
      <c r="C28" s="6" t="s">
        <v>89</v>
      </c>
      <c r="D28" s="8" t="s">
        <v>84</v>
      </c>
      <c r="E28" s="6" t="s">
        <v>84</v>
      </c>
      <c r="F28" s="6" t="s">
        <v>85</v>
      </c>
      <c r="G28" s="7">
        <v>58.5</v>
      </c>
      <c r="H28" s="5">
        <f t="shared" si="0"/>
        <v>23.4</v>
      </c>
      <c r="I28" s="7">
        <v>77</v>
      </c>
      <c r="J28" s="5">
        <f t="shared" si="1"/>
        <v>46.2</v>
      </c>
      <c r="K28" s="5">
        <f t="shared" si="2"/>
        <v>69.599999999999994</v>
      </c>
      <c r="L28" s="12" t="s">
        <v>26</v>
      </c>
      <c r="M28" s="11" t="s">
        <v>23</v>
      </c>
      <c r="N28" s="16"/>
    </row>
    <row r="29" spans="1:14" ht="23.25" customHeight="1">
      <c r="A29" s="6">
        <v>26</v>
      </c>
      <c r="B29" s="14" t="s">
        <v>90</v>
      </c>
      <c r="C29" s="6" t="s">
        <v>91</v>
      </c>
      <c r="D29" s="8" t="s">
        <v>84</v>
      </c>
      <c r="E29" s="6" t="s">
        <v>84</v>
      </c>
      <c r="F29" s="6" t="s">
        <v>85</v>
      </c>
      <c r="G29" s="7">
        <v>55</v>
      </c>
      <c r="H29" s="5">
        <f t="shared" si="0"/>
        <v>22</v>
      </c>
      <c r="I29" s="17">
        <v>-1</v>
      </c>
      <c r="J29" s="18">
        <v>-1</v>
      </c>
      <c r="K29" s="18">
        <v>-1</v>
      </c>
      <c r="L29" s="12"/>
      <c r="M29" s="11" t="s">
        <v>23</v>
      </c>
      <c r="N29" s="16"/>
    </row>
    <row r="30" spans="1:14" ht="23.25" customHeight="1">
      <c r="A30" s="4">
        <v>27</v>
      </c>
      <c r="B30" s="14" t="s">
        <v>92</v>
      </c>
      <c r="C30" s="6" t="s">
        <v>93</v>
      </c>
      <c r="D30" s="8" t="s">
        <v>84</v>
      </c>
      <c r="E30" s="6" t="s">
        <v>84</v>
      </c>
      <c r="F30" s="6" t="s">
        <v>94</v>
      </c>
      <c r="G30" s="7">
        <v>71.5</v>
      </c>
      <c r="H30" s="5">
        <f t="shared" si="0"/>
        <v>28.6</v>
      </c>
      <c r="I30" s="7">
        <v>79.33</v>
      </c>
      <c r="J30" s="5">
        <f t="shared" ref="J30:J36" si="3">ROUND(I30*0.6,2)</f>
        <v>47.6</v>
      </c>
      <c r="K30" s="5">
        <f t="shared" ref="K30:K36" si="4">H30+J30</f>
        <v>76.2</v>
      </c>
      <c r="L30" s="12" t="s">
        <v>18</v>
      </c>
      <c r="M30" s="11" t="s">
        <v>19</v>
      </c>
      <c r="N30" s="16"/>
    </row>
    <row r="31" spans="1:14" ht="23.25" customHeight="1">
      <c r="A31" s="4">
        <v>28</v>
      </c>
      <c r="B31" s="14" t="s">
        <v>95</v>
      </c>
      <c r="C31" s="6" t="s">
        <v>96</v>
      </c>
      <c r="D31" s="8" t="s">
        <v>84</v>
      </c>
      <c r="E31" s="6" t="s">
        <v>84</v>
      </c>
      <c r="F31" s="6" t="s">
        <v>94</v>
      </c>
      <c r="G31" s="7">
        <v>64.25</v>
      </c>
      <c r="H31" s="5">
        <f t="shared" si="0"/>
        <v>25.7</v>
      </c>
      <c r="I31" s="7">
        <v>83.67</v>
      </c>
      <c r="J31" s="5">
        <f t="shared" si="3"/>
        <v>50.2</v>
      </c>
      <c r="K31" s="5">
        <f t="shared" si="4"/>
        <v>75.900000000000006</v>
      </c>
      <c r="L31" s="12" t="s">
        <v>22</v>
      </c>
      <c r="M31" s="11" t="s">
        <v>23</v>
      </c>
      <c r="N31" s="16"/>
    </row>
    <row r="32" spans="1:14" ht="23.25" customHeight="1">
      <c r="A32" s="6">
        <v>29</v>
      </c>
      <c r="B32" s="14" t="s">
        <v>97</v>
      </c>
      <c r="C32" s="6" t="s">
        <v>98</v>
      </c>
      <c r="D32" s="8" t="s">
        <v>84</v>
      </c>
      <c r="E32" s="6" t="s">
        <v>84</v>
      </c>
      <c r="F32" s="6" t="s">
        <v>94</v>
      </c>
      <c r="G32" s="7">
        <v>67.75</v>
      </c>
      <c r="H32" s="5">
        <f t="shared" si="0"/>
        <v>27.1</v>
      </c>
      <c r="I32" s="7">
        <v>80</v>
      </c>
      <c r="J32" s="5">
        <f t="shared" si="3"/>
        <v>48</v>
      </c>
      <c r="K32" s="5">
        <f t="shared" si="4"/>
        <v>75.099999999999994</v>
      </c>
      <c r="L32" s="12" t="s">
        <v>26</v>
      </c>
      <c r="M32" s="11" t="s">
        <v>23</v>
      </c>
      <c r="N32" s="16"/>
    </row>
    <row r="33" spans="1:14" ht="23.25" customHeight="1">
      <c r="A33" s="4">
        <v>30</v>
      </c>
      <c r="B33" s="14" t="s">
        <v>99</v>
      </c>
      <c r="C33" s="6" t="s">
        <v>100</v>
      </c>
      <c r="D33" s="8" t="s">
        <v>84</v>
      </c>
      <c r="E33" s="6" t="s">
        <v>84</v>
      </c>
      <c r="F33" s="6" t="s">
        <v>94</v>
      </c>
      <c r="G33" s="7">
        <v>60.25</v>
      </c>
      <c r="H33" s="5">
        <f t="shared" si="0"/>
        <v>24.1</v>
      </c>
      <c r="I33" s="7">
        <v>84</v>
      </c>
      <c r="J33" s="5">
        <f t="shared" si="3"/>
        <v>50.4</v>
      </c>
      <c r="K33" s="5">
        <f t="shared" si="4"/>
        <v>74.5</v>
      </c>
      <c r="L33" s="12" t="s">
        <v>45</v>
      </c>
      <c r="M33" s="11" t="s">
        <v>23</v>
      </c>
      <c r="N33" s="16"/>
    </row>
    <row r="34" spans="1:14" ht="23.25" customHeight="1">
      <c r="A34" s="4">
        <v>31</v>
      </c>
      <c r="B34" s="14" t="s">
        <v>101</v>
      </c>
      <c r="C34" s="6" t="s">
        <v>102</v>
      </c>
      <c r="D34" s="6" t="s">
        <v>103</v>
      </c>
      <c r="E34" s="6" t="s">
        <v>103</v>
      </c>
      <c r="F34" s="9" t="s">
        <v>104</v>
      </c>
      <c r="G34" s="7">
        <v>57.5</v>
      </c>
      <c r="H34" s="5">
        <f t="shared" si="0"/>
        <v>23</v>
      </c>
      <c r="I34" s="7">
        <v>84.33</v>
      </c>
      <c r="J34" s="5">
        <f t="shared" si="3"/>
        <v>50.6</v>
      </c>
      <c r="K34" s="5">
        <f t="shared" si="4"/>
        <v>73.599999999999994</v>
      </c>
      <c r="L34" s="12" t="s">
        <v>18</v>
      </c>
      <c r="M34" s="11" t="s">
        <v>19</v>
      </c>
      <c r="N34" s="16"/>
    </row>
    <row r="35" spans="1:14" ht="23.25" customHeight="1">
      <c r="A35" s="6">
        <v>32</v>
      </c>
      <c r="B35" s="14" t="s">
        <v>105</v>
      </c>
      <c r="C35" s="6" t="s">
        <v>106</v>
      </c>
      <c r="D35" s="6" t="s">
        <v>107</v>
      </c>
      <c r="E35" s="6" t="s">
        <v>108</v>
      </c>
      <c r="F35" s="9" t="s">
        <v>109</v>
      </c>
      <c r="G35" s="7">
        <v>54.75</v>
      </c>
      <c r="H35" s="5">
        <f t="shared" si="0"/>
        <v>21.9</v>
      </c>
      <c r="I35" s="7">
        <v>81</v>
      </c>
      <c r="J35" s="5">
        <f t="shared" si="3"/>
        <v>48.6</v>
      </c>
      <c r="K35" s="5">
        <f t="shared" si="4"/>
        <v>70.5</v>
      </c>
      <c r="L35" s="12" t="s">
        <v>18</v>
      </c>
      <c r="M35" s="11" t="s">
        <v>19</v>
      </c>
      <c r="N35" s="16"/>
    </row>
    <row r="36" spans="1:14" ht="23.25" customHeight="1">
      <c r="A36" s="4">
        <v>33</v>
      </c>
      <c r="B36" s="14" t="s">
        <v>110</v>
      </c>
      <c r="C36" s="6" t="s">
        <v>111</v>
      </c>
      <c r="D36" s="6" t="s">
        <v>107</v>
      </c>
      <c r="E36" s="6" t="s">
        <v>108</v>
      </c>
      <c r="F36" s="9" t="s">
        <v>112</v>
      </c>
      <c r="G36" s="7">
        <v>54.25</v>
      </c>
      <c r="H36" s="5">
        <f t="shared" si="0"/>
        <v>21.7</v>
      </c>
      <c r="I36" s="7">
        <v>76.33</v>
      </c>
      <c r="J36" s="5">
        <f t="shared" si="3"/>
        <v>45.8</v>
      </c>
      <c r="K36" s="5">
        <f t="shared" si="4"/>
        <v>67.5</v>
      </c>
      <c r="L36" s="12" t="s">
        <v>18</v>
      </c>
      <c r="M36" s="11" t="s">
        <v>19</v>
      </c>
      <c r="N36" s="16"/>
    </row>
  </sheetData>
  <sheetProtection password="E90F" sheet="1" objects="1" scenarios="1"/>
  <sortState ref="B3:AC354">
    <sortCondition descending="1" ref="G3:G354"/>
  </sortState>
  <mergeCells count="2">
    <mergeCell ref="A2:M2"/>
    <mergeCell ref="A1:N1"/>
  </mergeCells>
  <phoneticPr fontId="7" type="noConversion"/>
  <pageMargins left="0.28999999999999998" right="0.70866141732283472" top="0.74803149606299213" bottom="0.74803149606299213" header="0.31496062992125984" footer="0.31496062992125984"/>
  <pageSetup paperSize="9" orientation="landscape" r:id="rId1"/>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阅卷数据</vt:lpstr>
      <vt:lpstr>阅卷数据!Print_Titles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cp:lastPrinted>2024-12-16T01:48:06Z</cp:lastPrinted>
  <dcterms:created xsi:type="dcterms:W3CDTF">2024-10-11T06:07:00Z</dcterms:created>
  <dcterms:modified xsi:type="dcterms:W3CDTF">2024-12-17T01:11:38Z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D1342D4E8A124544A32C3182E183E108_12</vt:lpwstr>
  </property>
  <property fmtid="{D5CDD505-2E9C-101B-9397-08002B2CF9AE}" pid="3" name="KSOProductBuildVer">
    <vt:lpwstr>2052-12.1.0.19302</vt:lpwstr>
  </property>
</Properties>
</file>