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88" windowHeight="7860" activeTab="0"/>
  </bookViews>
  <sheets>
    <sheet name="总成绩" sheetId="1" r:id="rId1"/>
  </sheets>
  <definedNames>
    <definedName name="_xlnm.Print_Titles" localSheetId="0">'总成绩'!$3:$4</definedName>
    <definedName name="_xlnm._FilterDatabase" localSheetId="0" hidden="1">'总成绩'!$A$4:$P$39</definedName>
  </definedNames>
  <calcPr fullCalcOnLoad="1"/>
</workbook>
</file>

<file path=xl/sharedStrings.xml><?xml version="1.0" encoding="utf-8"?>
<sst xmlns="http://schemas.openxmlformats.org/spreadsheetml/2006/main" count="202" uniqueCount="78">
  <si>
    <t>附件</t>
  </si>
  <si>
    <t>绵阳市游仙区2022年上半年事业单位公开招聘工作人员考试总成绩及进入体检人员名单</t>
  </si>
  <si>
    <t>序号</t>
  </si>
  <si>
    <t>报考单位</t>
  </si>
  <si>
    <t>报考职位</t>
  </si>
  <si>
    <t>招聘人数</t>
  </si>
  <si>
    <t>姓名</t>
  </si>
  <si>
    <t>性别</t>
  </si>
  <si>
    <t>职位编号</t>
  </si>
  <si>
    <t>笔试成绩</t>
  </si>
  <si>
    <t>政策性加分</t>
  </si>
  <si>
    <t>笔试折合成绩（含加分）</t>
  </si>
  <si>
    <t>面试成绩</t>
  </si>
  <si>
    <t>面试折合成绩</t>
  </si>
  <si>
    <t>总成绩</t>
  </si>
  <si>
    <t>职位排名</t>
  </si>
  <si>
    <t>是否进入体检</t>
  </si>
  <si>
    <t>备注</t>
  </si>
  <si>
    <t>区农业技术服务中心（游仙区）</t>
  </si>
  <si>
    <t>农机管理人员</t>
  </si>
  <si>
    <t>崔明珠</t>
  </si>
  <si>
    <t>女</t>
  </si>
  <si>
    <t>1102001</t>
  </si>
  <si>
    <t>是</t>
  </si>
  <si>
    <t>张洢洢</t>
  </si>
  <si>
    <t>否</t>
  </si>
  <si>
    <t>蒋冰茹</t>
  </si>
  <si>
    <t>会计</t>
  </si>
  <si>
    <t>黄姝颖</t>
  </si>
  <si>
    <t>1102002</t>
  </si>
  <si>
    <t>许昕</t>
  </si>
  <si>
    <t>区盐泉镇自然资源所（游仙区）</t>
  </si>
  <si>
    <t>工作人员</t>
  </si>
  <si>
    <t>黄盟</t>
  </si>
  <si>
    <t>男</t>
  </si>
  <si>
    <t>1102003</t>
  </si>
  <si>
    <t>周维煜</t>
  </si>
  <si>
    <t>黄科尧</t>
  </si>
  <si>
    <t>区仙鹤镇自然资源所（游仙区）</t>
  </si>
  <si>
    <t>王誉锞</t>
  </si>
  <si>
    <t>1102004</t>
  </si>
  <si>
    <t>杨茂琳</t>
  </si>
  <si>
    <t>邓婷</t>
  </si>
  <si>
    <t>白雅绮</t>
  </si>
  <si>
    <t>经济试验区安全管理办公室（游仙区）</t>
  </si>
  <si>
    <t>赵思言</t>
  </si>
  <si>
    <t>1102005</t>
  </si>
  <si>
    <t>罗宇</t>
  </si>
  <si>
    <t>办公室工作人员</t>
  </si>
  <si>
    <t>张亚明</t>
  </si>
  <si>
    <t>1102006</t>
  </si>
  <si>
    <t>王雪梅</t>
  </si>
  <si>
    <t>游仙畜牧兽医站（2人）等（游仙区）</t>
  </si>
  <si>
    <t>动物防疫员、动物检疫员</t>
  </si>
  <si>
    <t>汪文</t>
  </si>
  <si>
    <t>3102007</t>
  </si>
  <si>
    <t>赵玲</t>
  </si>
  <si>
    <t>林月宾</t>
  </si>
  <si>
    <t>罗丹</t>
  </si>
  <si>
    <t>谢林洁</t>
  </si>
  <si>
    <t>宋秉儒</t>
  </si>
  <si>
    <t>余正委</t>
  </si>
  <si>
    <t>王强</t>
  </si>
  <si>
    <t>赵蔚祺</t>
  </si>
  <si>
    <t>邓传飞</t>
  </si>
  <si>
    <t>符美先</t>
  </si>
  <si>
    <t>王浩</t>
  </si>
  <si>
    <t>递补</t>
  </si>
  <si>
    <t>区人民医院（游仙区）</t>
  </si>
  <si>
    <t>临床</t>
  </si>
  <si>
    <t>苟敏强</t>
  </si>
  <si>
    <t>5202008</t>
  </si>
  <si>
    <t>刘小丽</t>
  </si>
  <si>
    <t>张露萍</t>
  </si>
  <si>
    <t>赵魁</t>
  </si>
  <si>
    <t>左玉君</t>
  </si>
  <si>
    <t>吴江华</t>
  </si>
  <si>
    <t>包永伟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</si>
</sst>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0"/>
      <name val="Arial"/>
      <family val="2"/>
    </font>
    <font>
      <sz val="11"/>
      <name val="宋体"/>
      <family val="0"/>
    </font>
    <font>
      <sz val="9"/>
      <name val="宋体"/>
      <family val="0"/>
    </font>
    <font>
      <sz val="8"/>
      <name val="宋体"/>
      <family val="0"/>
    </font>
    <font>
      <sz val="12"/>
      <name val="宋体"/>
      <family val="0"/>
    </font>
    <font>
      <sz val="12"/>
      <name val="黑体"/>
      <family val="0"/>
    </font>
    <font>
      <b/>
      <sz val="14"/>
      <name val="宋体"/>
      <family val="0"/>
    </font>
    <font>
      <sz val="8"/>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8"/>
      <name val="Calibri"/>
      <family val="0"/>
    </font>
    <font>
      <sz val="12"/>
      <name val="Calibri"/>
      <family val="0"/>
    </font>
    <font>
      <b/>
      <sz val="14"/>
      <name val="Calibri"/>
      <family val="0"/>
    </font>
    <font>
      <sz val="8"/>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ill="0" applyBorder="0" applyAlignment="0" applyProtection="0"/>
    <xf numFmtId="41" fontId="0" fillId="0" borderId="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5">
    <xf numFmtId="0" fontId="0" fillId="0" borderId="0" xfId="0" applyAlignment="1">
      <alignment/>
    </xf>
    <xf numFmtId="0" fontId="47" fillId="0" borderId="0" xfId="0" applyFont="1" applyAlignment="1">
      <alignment horizontal="center" vertical="center"/>
    </xf>
    <xf numFmtId="0" fontId="48" fillId="0" borderId="0" xfId="0" applyFont="1" applyAlignment="1">
      <alignment horizontal="center" vertical="center"/>
    </xf>
    <xf numFmtId="0" fontId="49" fillId="0" borderId="0" xfId="0" applyFont="1" applyAlignment="1" applyProtection="1">
      <alignment horizontal="center" vertical="center"/>
      <protection/>
    </xf>
    <xf numFmtId="0" fontId="49" fillId="0" borderId="0" xfId="0" applyFont="1" applyAlignment="1" applyProtection="1">
      <alignment horizontal="center" vertical="center" wrapText="1"/>
      <protection/>
    </xf>
    <xf numFmtId="0" fontId="49" fillId="0" borderId="0" xfId="0" applyFont="1" applyFill="1" applyAlignment="1" applyProtection="1">
      <alignment horizontal="center" vertical="center"/>
      <protection/>
    </xf>
    <xf numFmtId="0" fontId="49" fillId="0" borderId="0" xfId="0" applyFont="1" applyAlignment="1" applyProtection="1">
      <alignment horizontal="center" vertical="center"/>
      <protection/>
    </xf>
    <xf numFmtId="0" fontId="49" fillId="0" borderId="0" xfId="0" applyFont="1" applyAlignment="1" applyProtection="1">
      <alignment horizontal="center" vertical="center" wrapText="1"/>
      <protection/>
    </xf>
    <xf numFmtId="0" fontId="49" fillId="0" borderId="0" xfId="0" applyFont="1" applyAlignment="1">
      <alignment horizontal="center" vertical="center"/>
    </xf>
    <xf numFmtId="0" fontId="49" fillId="0" borderId="0" xfId="0" applyFont="1" applyAlignment="1">
      <alignment horizontal="center" vertical="center"/>
    </xf>
    <xf numFmtId="0" fontId="5" fillId="0" borderId="0" xfId="0" applyFont="1" applyAlignment="1" applyProtection="1">
      <alignment horizontal="center" vertical="center"/>
      <protection/>
    </xf>
    <xf numFmtId="0" fontId="50" fillId="0" borderId="0" xfId="0" applyFont="1" applyAlignment="1" applyProtection="1">
      <alignment horizontal="center" vertical="center" wrapText="1"/>
      <protection/>
    </xf>
    <xf numFmtId="0" fontId="50" fillId="0" borderId="0" xfId="0" applyFont="1" applyAlignment="1" applyProtection="1">
      <alignment horizontal="center" vertical="center"/>
      <protection/>
    </xf>
    <xf numFmtId="0" fontId="47" fillId="0" borderId="9" xfId="0" applyFont="1" applyBorder="1" applyAlignment="1" applyProtection="1">
      <alignment horizontal="center" vertical="center"/>
      <protection/>
    </xf>
    <xf numFmtId="0" fontId="47" fillId="0" borderId="9" xfId="0" applyFont="1" applyBorder="1" applyAlignment="1" applyProtection="1">
      <alignment horizontal="center" vertical="center" wrapText="1"/>
      <protection/>
    </xf>
    <xf numFmtId="0" fontId="48" fillId="0" borderId="9" xfId="0" applyFont="1" applyBorder="1" applyAlignment="1" applyProtection="1">
      <alignment horizontal="center" vertical="center"/>
      <protection/>
    </xf>
    <xf numFmtId="0" fontId="48" fillId="0" borderId="10" xfId="0" applyFont="1" applyFill="1" applyBorder="1" applyAlignment="1">
      <alignment horizontal="center" vertical="center" wrapText="1"/>
    </xf>
    <xf numFmtId="0" fontId="48" fillId="0" borderId="9" xfId="0" applyFont="1" applyFill="1" applyBorder="1" applyAlignment="1">
      <alignment horizontal="center" vertical="center"/>
    </xf>
    <xf numFmtId="0" fontId="48" fillId="0" borderId="9" xfId="0" applyFont="1" applyFill="1" applyBorder="1" applyAlignment="1" applyProtection="1">
      <alignment horizontal="center" vertical="center"/>
      <protection/>
    </xf>
    <xf numFmtId="0" fontId="48" fillId="0" borderId="9" xfId="0" applyFont="1" applyFill="1" applyBorder="1" applyAlignment="1" applyProtection="1">
      <alignment horizontal="center" vertical="center"/>
      <protection/>
    </xf>
    <xf numFmtId="0" fontId="48"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9" xfId="0" applyFont="1" applyBorder="1" applyAlignment="1" applyProtection="1">
      <alignment horizontal="center" vertical="center"/>
      <protection/>
    </xf>
    <xf numFmtId="0" fontId="48" fillId="0" borderId="12" xfId="0" applyFont="1" applyBorder="1" applyAlignment="1">
      <alignment horizontal="center" vertical="center" wrapText="1"/>
    </xf>
    <xf numFmtId="0" fontId="50" fillId="0" borderId="0" xfId="0" applyFont="1" applyAlignment="1">
      <alignment horizontal="center" vertical="center"/>
    </xf>
    <xf numFmtId="0" fontId="47" fillId="0" borderId="10" xfId="0" applyFont="1" applyBorder="1" applyAlignment="1" applyProtection="1">
      <alignment horizontal="center" vertical="center" wrapText="1"/>
      <protection/>
    </xf>
    <xf numFmtId="0" fontId="47" fillId="0" borderId="9" xfId="0" applyFont="1" applyBorder="1" applyAlignment="1">
      <alignment horizontal="center" vertical="center" wrapText="1"/>
    </xf>
    <xf numFmtId="0" fontId="47" fillId="0" borderId="12" xfId="0" applyFont="1" applyBorder="1" applyAlignment="1" applyProtection="1">
      <alignment horizontal="center" vertical="center" wrapText="1"/>
      <protection/>
    </xf>
    <xf numFmtId="0" fontId="51" fillId="0" borderId="9" xfId="0" applyFont="1" applyFill="1" applyBorder="1" applyAlignment="1" applyProtection="1">
      <alignment horizontal="center" vertical="center"/>
      <protection/>
    </xf>
    <xf numFmtId="0" fontId="51" fillId="0" borderId="9" xfId="0" applyFont="1" applyFill="1" applyBorder="1" applyAlignment="1">
      <alignment horizontal="center" vertical="center"/>
    </xf>
    <xf numFmtId="0" fontId="51" fillId="0" borderId="9" xfId="0" applyFont="1" applyFill="1" applyBorder="1" applyAlignment="1">
      <alignment horizontal="center" vertical="center"/>
    </xf>
    <xf numFmtId="0" fontId="48" fillId="0" borderId="9" xfId="0" applyFont="1" applyBorder="1" applyAlignment="1">
      <alignment horizontal="center" vertical="center"/>
    </xf>
    <xf numFmtId="0" fontId="48" fillId="0" borderId="9" xfId="0" applyFont="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39"/>
  <sheetViews>
    <sheetView showZeros="0" tabSelected="1" view="pageBreakPreview" zoomScale="140" zoomScaleNormal="115" zoomScaleSheetLayoutView="140" workbookViewId="0" topLeftCell="A1">
      <selection activeCell="A2" sqref="A2:P2"/>
    </sheetView>
  </sheetViews>
  <sheetFormatPr defaultColWidth="9.140625" defaultRowHeight="12.75"/>
  <cols>
    <col min="1" max="1" width="4.7109375" style="3" customWidth="1"/>
    <col min="2" max="2" width="14.140625" style="3" customWidth="1"/>
    <col min="3" max="3" width="11.421875" style="4" customWidth="1"/>
    <col min="4" max="4" width="5.421875" style="4" customWidth="1"/>
    <col min="5" max="5" width="10.00390625" style="5" customWidth="1"/>
    <col min="6" max="6" width="7.00390625" style="6" customWidth="1"/>
    <col min="7" max="7" width="9.7109375" style="6" customWidth="1"/>
    <col min="8" max="8" width="9.00390625" style="6" customWidth="1"/>
    <col min="9" max="9" width="7.00390625" style="6" customWidth="1"/>
    <col min="10" max="10" width="11.57421875" style="7" customWidth="1"/>
    <col min="11" max="11" width="8.57421875" style="6" customWidth="1"/>
    <col min="12" max="12" width="8.7109375" style="6" customWidth="1"/>
    <col min="13" max="13" width="8.421875" style="6" customWidth="1"/>
    <col min="14" max="15" width="9.00390625" style="8" customWidth="1"/>
    <col min="16" max="16" width="7.00390625" style="8" customWidth="1"/>
    <col min="17" max="16384" width="9.140625" style="9" customWidth="1"/>
  </cols>
  <sheetData>
    <row r="1" ht="15">
      <c r="A1" s="10" t="s">
        <v>0</v>
      </c>
    </row>
    <row r="2" spans="1:16" ht="17.25">
      <c r="A2" s="11" t="s">
        <v>1</v>
      </c>
      <c r="B2" s="12"/>
      <c r="C2" s="11"/>
      <c r="D2" s="11"/>
      <c r="E2" s="12"/>
      <c r="F2" s="12"/>
      <c r="G2" s="12"/>
      <c r="H2" s="12"/>
      <c r="I2" s="12"/>
      <c r="J2" s="11"/>
      <c r="K2" s="12"/>
      <c r="L2" s="12"/>
      <c r="M2" s="12"/>
      <c r="N2" s="26"/>
      <c r="O2" s="26"/>
      <c r="P2" s="26"/>
    </row>
    <row r="3" spans="1:16" s="1" customFormat="1" ht="18.75" customHeight="1">
      <c r="A3" s="13" t="s">
        <v>2</v>
      </c>
      <c r="B3" s="13" t="s">
        <v>3</v>
      </c>
      <c r="C3" s="14" t="s">
        <v>4</v>
      </c>
      <c r="D3" s="14" t="s">
        <v>5</v>
      </c>
      <c r="E3" s="13" t="s">
        <v>6</v>
      </c>
      <c r="F3" s="13" t="s">
        <v>7</v>
      </c>
      <c r="G3" s="13" t="s">
        <v>8</v>
      </c>
      <c r="H3" s="13" t="s">
        <v>9</v>
      </c>
      <c r="I3" s="27" t="s">
        <v>10</v>
      </c>
      <c r="J3" s="14" t="s">
        <v>11</v>
      </c>
      <c r="K3" s="14" t="s">
        <v>12</v>
      </c>
      <c r="L3" s="14" t="s">
        <v>13</v>
      </c>
      <c r="M3" s="14" t="s">
        <v>14</v>
      </c>
      <c r="N3" s="28" t="s">
        <v>15</v>
      </c>
      <c r="O3" s="28" t="s">
        <v>16</v>
      </c>
      <c r="P3" s="28" t="s">
        <v>17</v>
      </c>
    </row>
    <row r="4" spans="1:16" s="1" customFormat="1" ht="18.75" customHeight="1">
      <c r="A4" s="13"/>
      <c r="B4" s="13"/>
      <c r="C4" s="14"/>
      <c r="D4" s="14"/>
      <c r="E4" s="13"/>
      <c r="F4" s="13"/>
      <c r="G4" s="13"/>
      <c r="H4" s="13"/>
      <c r="I4" s="29"/>
      <c r="J4" s="14"/>
      <c r="K4" s="14"/>
      <c r="L4" s="14"/>
      <c r="M4" s="14"/>
      <c r="N4" s="28"/>
      <c r="O4" s="28"/>
      <c r="P4" s="28"/>
    </row>
    <row r="5" spans="1:16" s="2" customFormat="1" ht="19.5" customHeight="1">
      <c r="A5" s="15">
        <v>1</v>
      </c>
      <c r="B5" s="16" t="s">
        <v>18</v>
      </c>
      <c r="C5" s="16" t="s">
        <v>19</v>
      </c>
      <c r="D5" s="16">
        <v>1</v>
      </c>
      <c r="E5" s="17" t="s">
        <v>20</v>
      </c>
      <c r="F5" s="17" t="s">
        <v>21</v>
      </c>
      <c r="G5" s="18" t="s">
        <v>22</v>
      </c>
      <c r="H5" s="19">
        <v>68.833</v>
      </c>
      <c r="I5" s="19">
        <v>0</v>
      </c>
      <c r="J5" s="19">
        <v>41.3</v>
      </c>
      <c r="K5" s="30">
        <v>80.6</v>
      </c>
      <c r="L5" s="30">
        <f>K5*0.4</f>
        <v>32.24</v>
      </c>
      <c r="M5" s="30">
        <f>J5+L5</f>
        <v>73.53999999999999</v>
      </c>
      <c r="N5" s="31">
        <f>RANK(M5,$M$5:$M$7,0)</f>
        <v>1</v>
      </c>
      <c r="O5" s="32" t="s">
        <v>23</v>
      </c>
      <c r="P5" s="32"/>
    </row>
    <row r="6" spans="1:16" s="2" customFormat="1" ht="19.5" customHeight="1">
      <c r="A6" s="15">
        <v>2</v>
      </c>
      <c r="B6" s="20"/>
      <c r="C6" s="20" t="s">
        <v>19</v>
      </c>
      <c r="D6" s="20">
        <v>1</v>
      </c>
      <c r="E6" s="17" t="s">
        <v>24</v>
      </c>
      <c r="F6" s="17" t="s">
        <v>21</v>
      </c>
      <c r="G6" s="18" t="s">
        <v>22</v>
      </c>
      <c r="H6" s="19">
        <v>62.333</v>
      </c>
      <c r="I6" s="19">
        <v>0</v>
      </c>
      <c r="J6" s="19">
        <v>37.4</v>
      </c>
      <c r="K6" s="30">
        <v>83.4</v>
      </c>
      <c r="L6" s="30">
        <f aca="true" t="shared" si="0" ref="L6:L39">K6*0.4</f>
        <v>33.36000000000001</v>
      </c>
      <c r="M6" s="30">
        <f aca="true" t="shared" si="1" ref="M6:M39">J6+L6</f>
        <v>70.76</v>
      </c>
      <c r="N6" s="31">
        <f>RANK(M6,$M$5:$M$7,0)</f>
        <v>2</v>
      </c>
      <c r="O6" s="32" t="s">
        <v>25</v>
      </c>
      <c r="P6" s="32"/>
    </row>
    <row r="7" spans="1:16" s="2" customFormat="1" ht="19.5" customHeight="1">
      <c r="A7" s="15">
        <v>3</v>
      </c>
      <c r="B7" s="21"/>
      <c r="C7" s="21" t="s">
        <v>19</v>
      </c>
      <c r="D7" s="21">
        <v>1</v>
      </c>
      <c r="E7" s="17" t="s">
        <v>26</v>
      </c>
      <c r="F7" s="17" t="s">
        <v>21</v>
      </c>
      <c r="G7" s="18" t="s">
        <v>22</v>
      </c>
      <c r="H7" s="19">
        <v>61.833</v>
      </c>
      <c r="I7" s="19">
        <v>0</v>
      </c>
      <c r="J7" s="19">
        <v>37.1</v>
      </c>
      <c r="K7" s="30">
        <v>83</v>
      </c>
      <c r="L7" s="30">
        <f t="shared" si="0"/>
        <v>33.2</v>
      </c>
      <c r="M7" s="30">
        <f t="shared" si="1"/>
        <v>70.30000000000001</v>
      </c>
      <c r="N7" s="31">
        <f>RANK(M7,$M$5:$M$7,0)</f>
        <v>3</v>
      </c>
      <c r="O7" s="32" t="s">
        <v>25</v>
      </c>
      <c r="P7" s="32"/>
    </row>
    <row r="8" spans="1:16" s="2" customFormat="1" ht="19.5" customHeight="1">
      <c r="A8" s="15">
        <v>4</v>
      </c>
      <c r="B8" s="16" t="s">
        <v>18</v>
      </c>
      <c r="C8" s="16" t="s">
        <v>27</v>
      </c>
      <c r="D8" s="16">
        <v>1</v>
      </c>
      <c r="E8" s="17" t="s">
        <v>28</v>
      </c>
      <c r="F8" s="17" t="s">
        <v>21</v>
      </c>
      <c r="G8" s="18" t="s">
        <v>29</v>
      </c>
      <c r="H8" s="19">
        <v>65.167</v>
      </c>
      <c r="I8" s="19">
        <v>0</v>
      </c>
      <c r="J8" s="19">
        <v>39.1</v>
      </c>
      <c r="K8" s="30">
        <v>83.4</v>
      </c>
      <c r="L8" s="30">
        <f t="shared" si="0"/>
        <v>33.36000000000001</v>
      </c>
      <c r="M8" s="30">
        <f t="shared" si="1"/>
        <v>72.46000000000001</v>
      </c>
      <c r="N8" s="31">
        <f>RANK(M8,$M$8:$M$9,0)</f>
        <v>1</v>
      </c>
      <c r="O8" s="32" t="s">
        <v>23</v>
      </c>
      <c r="P8" s="32"/>
    </row>
    <row r="9" spans="1:16" s="2" customFormat="1" ht="19.5" customHeight="1">
      <c r="A9" s="15">
        <v>5</v>
      </c>
      <c r="B9" s="21"/>
      <c r="C9" s="21" t="s">
        <v>27</v>
      </c>
      <c r="D9" s="21">
        <v>1</v>
      </c>
      <c r="E9" s="17" t="s">
        <v>30</v>
      </c>
      <c r="F9" s="17" t="s">
        <v>21</v>
      </c>
      <c r="G9" s="18" t="s">
        <v>29</v>
      </c>
      <c r="H9" s="19">
        <v>65.333</v>
      </c>
      <c r="I9" s="19">
        <v>0</v>
      </c>
      <c r="J9" s="19">
        <v>39.2</v>
      </c>
      <c r="K9" s="30">
        <v>82.4</v>
      </c>
      <c r="L9" s="30">
        <f t="shared" si="0"/>
        <v>32.96</v>
      </c>
      <c r="M9" s="30">
        <f t="shared" si="1"/>
        <v>72.16</v>
      </c>
      <c r="N9" s="31">
        <f>RANK(M9,$M$8:$M$9,0)</f>
        <v>2</v>
      </c>
      <c r="O9" s="32" t="s">
        <v>25</v>
      </c>
      <c r="P9" s="32"/>
    </row>
    <row r="10" spans="1:16" s="2" customFormat="1" ht="19.5" customHeight="1">
      <c r="A10" s="15">
        <v>6</v>
      </c>
      <c r="B10" s="16" t="s">
        <v>31</v>
      </c>
      <c r="C10" s="16" t="s">
        <v>32</v>
      </c>
      <c r="D10" s="16">
        <v>2</v>
      </c>
      <c r="E10" s="17" t="s">
        <v>33</v>
      </c>
      <c r="F10" s="17" t="s">
        <v>34</v>
      </c>
      <c r="G10" s="18" t="s">
        <v>35</v>
      </c>
      <c r="H10" s="19">
        <v>65</v>
      </c>
      <c r="I10" s="19">
        <v>0</v>
      </c>
      <c r="J10" s="19">
        <v>39</v>
      </c>
      <c r="K10" s="30">
        <v>86.6</v>
      </c>
      <c r="L10" s="30">
        <f t="shared" si="0"/>
        <v>34.64</v>
      </c>
      <c r="M10" s="30">
        <f t="shared" si="1"/>
        <v>73.64</v>
      </c>
      <c r="N10" s="31">
        <f>RANK(M10,$M$10:$M$12,0)</f>
        <v>1</v>
      </c>
      <c r="O10" s="32" t="s">
        <v>23</v>
      </c>
      <c r="P10" s="32"/>
    </row>
    <row r="11" spans="1:16" s="2" customFormat="1" ht="19.5" customHeight="1">
      <c r="A11" s="15">
        <v>7</v>
      </c>
      <c r="B11" s="20"/>
      <c r="C11" s="20" t="s">
        <v>32</v>
      </c>
      <c r="D11" s="20">
        <v>2</v>
      </c>
      <c r="E11" s="17" t="s">
        <v>36</v>
      </c>
      <c r="F11" s="17" t="s">
        <v>21</v>
      </c>
      <c r="G11" s="18" t="s">
        <v>35</v>
      </c>
      <c r="H11" s="19">
        <v>64.667</v>
      </c>
      <c r="I11" s="19">
        <v>0</v>
      </c>
      <c r="J11" s="19">
        <v>38.8</v>
      </c>
      <c r="K11" s="30">
        <v>82.8</v>
      </c>
      <c r="L11" s="30">
        <f t="shared" si="0"/>
        <v>33.12</v>
      </c>
      <c r="M11" s="30">
        <f t="shared" si="1"/>
        <v>71.91999999999999</v>
      </c>
      <c r="N11" s="31">
        <f>RANK(M11,$M$10:$M$12,0)</f>
        <v>2</v>
      </c>
      <c r="O11" s="32" t="s">
        <v>23</v>
      </c>
      <c r="P11" s="32"/>
    </row>
    <row r="12" spans="1:16" s="2" customFormat="1" ht="19.5" customHeight="1">
      <c r="A12" s="15">
        <v>8</v>
      </c>
      <c r="B12" s="21"/>
      <c r="C12" s="21" t="s">
        <v>32</v>
      </c>
      <c r="D12" s="21">
        <v>2</v>
      </c>
      <c r="E12" s="17" t="s">
        <v>37</v>
      </c>
      <c r="F12" s="17" t="s">
        <v>34</v>
      </c>
      <c r="G12" s="18" t="s">
        <v>35</v>
      </c>
      <c r="H12" s="19">
        <v>59.667</v>
      </c>
      <c r="I12" s="19">
        <v>0</v>
      </c>
      <c r="J12" s="19">
        <v>35.8</v>
      </c>
      <c r="K12" s="30">
        <v>82</v>
      </c>
      <c r="L12" s="30">
        <f t="shared" si="0"/>
        <v>32.800000000000004</v>
      </c>
      <c r="M12" s="30">
        <f t="shared" si="1"/>
        <v>68.6</v>
      </c>
      <c r="N12" s="31">
        <f>RANK(M12,$M$10:$M$12,0)</f>
        <v>3</v>
      </c>
      <c r="O12" s="32" t="s">
        <v>25</v>
      </c>
      <c r="P12" s="32"/>
    </row>
    <row r="13" spans="1:16" s="2" customFormat="1" ht="19.5" customHeight="1">
      <c r="A13" s="15">
        <v>9</v>
      </c>
      <c r="B13" s="16" t="s">
        <v>38</v>
      </c>
      <c r="C13" s="16" t="s">
        <v>32</v>
      </c>
      <c r="D13" s="16">
        <v>2</v>
      </c>
      <c r="E13" s="17" t="s">
        <v>39</v>
      </c>
      <c r="F13" s="17" t="s">
        <v>21</v>
      </c>
      <c r="G13" s="18" t="s">
        <v>40</v>
      </c>
      <c r="H13" s="19">
        <v>63.333</v>
      </c>
      <c r="I13" s="19">
        <v>0</v>
      </c>
      <c r="J13" s="19">
        <v>38</v>
      </c>
      <c r="K13" s="30">
        <v>85.4</v>
      </c>
      <c r="L13" s="30">
        <f t="shared" si="0"/>
        <v>34.160000000000004</v>
      </c>
      <c r="M13" s="30">
        <f t="shared" si="1"/>
        <v>72.16</v>
      </c>
      <c r="N13" s="31">
        <f>RANK(M13,$M$13:$M$16,0)</f>
        <v>1</v>
      </c>
      <c r="O13" s="32" t="s">
        <v>23</v>
      </c>
      <c r="P13" s="32"/>
    </row>
    <row r="14" spans="1:16" s="2" customFormat="1" ht="19.5" customHeight="1">
      <c r="A14" s="15">
        <v>10</v>
      </c>
      <c r="B14" s="20"/>
      <c r="C14" s="20" t="s">
        <v>32</v>
      </c>
      <c r="D14" s="20">
        <v>2</v>
      </c>
      <c r="E14" s="17" t="s">
        <v>41</v>
      </c>
      <c r="F14" s="17" t="s">
        <v>21</v>
      </c>
      <c r="G14" s="18" t="s">
        <v>40</v>
      </c>
      <c r="H14" s="19">
        <v>63.5</v>
      </c>
      <c r="I14" s="19">
        <v>0</v>
      </c>
      <c r="J14" s="19">
        <v>38.1</v>
      </c>
      <c r="K14" s="30">
        <v>84.8</v>
      </c>
      <c r="L14" s="30">
        <f t="shared" si="0"/>
        <v>33.92</v>
      </c>
      <c r="M14" s="30">
        <f t="shared" si="1"/>
        <v>72.02000000000001</v>
      </c>
      <c r="N14" s="31">
        <f>RANK(M14,$M$13:$M$16,0)</f>
        <v>2</v>
      </c>
      <c r="O14" s="32" t="s">
        <v>23</v>
      </c>
      <c r="P14" s="32"/>
    </row>
    <row r="15" spans="1:16" s="2" customFormat="1" ht="19.5" customHeight="1">
      <c r="A15" s="15">
        <v>11</v>
      </c>
      <c r="B15" s="20"/>
      <c r="C15" s="20" t="s">
        <v>32</v>
      </c>
      <c r="D15" s="20">
        <v>2</v>
      </c>
      <c r="E15" s="17" t="s">
        <v>42</v>
      </c>
      <c r="F15" s="17" t="s">
        <v>21</v>
      </c>
      <c r="G15" s="18" t="s">
        <v>40</v>
      </c>
      <c r="H15" s="19">
        <v>62.333</v>
      </c>
      <c r="I15" s="19">
        <v>0</v>
      </c>
      <c r="J15" s="19">
        <v>37.4</v>
      </c>
      <c r="K15" s="30">
        <v>84.4</v>
      </c>
      <c r="L15" s="30">
        <f t="shared" si="0"/>
        <v>33.760000000000005</v>
      </c>
      <c r="M15" s="30">
        <f t="shared" si="1"/>
        <v>71.16</v>
      </c>
      <c r="N15" s="31">
        <f>RANK(M15,$M$13:$M$16,0)</f>
        <v>3</v>
      </c>
      <c r="O15" s="32" t="s">
        <v>25</v>
      </c>
      <c r="P15" s="32"/>
    </row>
    <row r="16" spans="1:16" s="2" customFormat="1" ht="19.5" customHeight="1">
      <c r="A16" s="15">
        <v>12</v>
      </c>
      <c r="B16" s="21"/>
      <c r="C16" s="21" t="s">
        <v>32</v>
      </c>
      <c r="D16" s="21">
        <v>2</v>
      </c>
      <c r="E16" s="17" t="s">
        <v>43</v>
      </c>
      <c r="F16" s="17" t="s">
        <v>21</v>
      </c>
      <c r="G16" s="18" t="s">
        <v>40</v>
      </c>
      <c r="H16" s="19">
        <v>62.667</v>
      </c>
      <c r="I16" s="19">
        <v>0</v>
      </c>
      <c r="J16" s="19">
        <v>37.6</v>
      </c>
      <c r="K16" s="30">
        <v>82.6</v>
      </c>
      <c r="L16" s="30">
        <f t="shared" si="0"/>
        <v>33.04</v>
      </c>
      <c r="M16" s="30">
        <f t="shared" si="1"/>
        <v>70.64</v>
      </c>
      <c r="N16" s="31">
        <f>RANK(M16,$M$13:$M$16,0)</f>
        <v>4</v>
      </c>
      <c r="O16" s="32" t="s">
        <v>25</v>
      </c>
      <c r="P16" s="32"/>
    </row>
    <row r="17" spans="1:16" s="2" customFormat="1" ht="19.5" customHeight="1">
      <c r="A17" s="15">
        <v>13</v>
      </c>
      <c r="B17" s="16" t="s">
        <v>44</v>
      </c>
      <c r="C17" s="16" t="s">
        <v>27</v>
      </c>
      <c r="D17" s="16">
        <v>1</v>
      </c>
      <c r="E17" s="17" t="s">
        <v>45</v>
      </c>
      <c r="F17" s="17" t="s">
        <v>21</v>
      </c>
      <c r="G17" s="18" t="s">
        <v>46</v>
      </c>
      <c r="H17" s="19">
        <v>74</v>
      </c>
      <c r="I17" s="19">
        <v>0</v>
      </c>
      <c r="J17" s="19">
        <v>44.4</v>
      </c>
      <c r="K17" s="30">
        <v>85.6</v>
      </c>
      <c r="L17" s="30">
        <f t="shared" si="0"/>
        <v>34.24</v>
      </c>
      <c r="M17" s="30">
        <f t="shared" si="1"/>
        <v>78.64</v>
      </c>
      <c r="N17" s="31">
        <f>RANK(M17,$M$17:$M$18,0)</f>
        <v>1</v>
      </c>
      <c r="O17" s="32" t="s">
        <v>23</v>
      </c>
      <c r="P17" s="32"/>
    </row>
    <row r="18" spans="1:16" s="2" customFormat="1" ht="19.5" customHeight="1">
      <c r="A18" s="15">
        <v>14</v>
      </c>
      <c r="B18" s="21"/>
      <c r="C18" s="21" t="s">
        <v>27</v>
      </c>
      <c r="D18" s="21">
        <v>1</v>
      </c>
      <c r="E18" s="17" t="s">
        <v>47</v>
      </c>
      <c r="F18" s="17" t="s">
        <v>21</v>
      </c>
      <c r="G18" s="18" t="s">
        <v>46</v>
      </c>
      <c r="H18" s="19">
        <v>70</v>
      </c>
      <c r="I18" s="19">
        <v>0</v>
      </c>
      <c r="J18" s="19">
        <v>42</v>
      </c>
      <c r="K18" s="30">
        <v>80.8</v>
      </c>
      <c r="L18" s="30">
        <f t="shared" si="0"/>
        <v>32.32</v>
      </c>
      <c r="M18" s="30">
        <f t="shared" si="1"/>
        <v>74.32</v>
      </c>
      <c r="N18" s="31">
        <f>RANK(M18,$M$17:$M$18,0)</f>
        <v>2</v>
      </c>
      <c r="O18" s="32" t="s">
        <v>25</v>
      </c>
      <c r="P18" s="32"/>
    </row>
    <row r="19" spans="1:16" s="2" customFormat="1" ht="19.5" customHeight="1">
      <c r="A19" s="15">
        <v>15</v>
      </c>
      <c r="B19" s="16" t="s">
        <v>44</v>
      </c>
      <c r="C19" s="16" t="s">
        <v>48</v>
      </c>
      <c r="D19" s="16">
        <v>1</v>
      </c>
      <c r="E19" s="17" t="s">
        <v>49</v>
      </c>
      <c r="F19" s="17" t="s">
        <v>21</v>
      </c>
      <c r="G19" s="18" t="s">
        <v>50</v>
      </c>
      <c r="H19" s="19">
        <v>69.833</v>
      </c>
      <c r="I19" s="19">
        <v>0</v>
      </c>
      <c r="J19" s="19">
        <v>41.9</v>
      </c>
      <c r="K19" s="30">
        <v>82.4</v>
      </c>
      <c r="L19" s="30">
        <f t="shared" si="0"/>
        <v>32.96</v>
      </c>
      <c r="M19" s="30">
        <f t="shared" si="1"/>
        <v>74.86</v>
      </c>
      <c r="N19" s="31">
        <f>RANK(M19,$M$19:$M$20,0)</f>
        <v>1</v>
      </c>
      <c r="O19" s="32" t="s">
        <v>23</v>
      </c>
      <c r="P19" s="32"/>
    </row>
    <row r="20" spans="1:16" s="2" customFormat="1" ht="19.5" customHeight="1">
      <c r="A20" s="15">
        <v>16</v>
      </c>
      <c r="B20" s="21"/>
      <c r="C20" s="21" t="s">
        <v>48</v>
      </c>
      <c r="D20" s="21">
        <v>1</v>
      </c>
      <c r="E20" s="17" t="s">
        <v>51</v>
      </c>
      <c r="F20" s="17" t="s">
        <v>21</v>
      </c>
      <c r="G20" s="18" t="s">
        <v>50</v>
      </c>
      <c r="H20" s="19">
        <v>64</v>
      </c>
      <c r="I20" s="19">
        <v>0</v>
      </c>
      <c r="J20" s="19">
        <v>38.4</v>
      </c>
      <c r="K20" s="30">
        <v>85.4</v>
      </c>
      <c r="L20" s="30">
        <f t="shared" si="0"/>
        <v>34.160000000000004</v>
      </c>
      <c r="M20" s="30">
        <f t="shared" si="1"/>
        <v>72.56</v>
      </c>
      <c r="N20" s="31">
        <f>RANK(M20,$M$19:$M$20,0)</f>
        <v>2</v>
      </c>
      <c r="O20" s="32" t="s">
        <v>25</v>
      </c>
      <c r="P20" s="32"/>
    </row>
    <row r="21" spans="1:16" s="2" customFormat="1" ht="19.5" customHeight="1">
      <c r="A21" s="15">
        <v>17</v>
      </c>
      <c r="B21" s="16" t="s">
        <v>52</v>
      </c>
      <c r="C21" s="16" t="s">
        <v>53</v>
      </c>
      <c r="D21" s="16">
        <v>5</v>
      </c>
      <c r="E21" s="17" t="s">
        <v>54</v>
      </c>
      <c r="F21" s="17" t="s">
        <v>21</v>
      </c>
      <c r="G21" s="18" t="s">
        <v>55</v>
      </c>
      <c r="H21" s="19">
        <v>71.167</v>
      </c>
      <c r="I21" s="19">
        <v>0</v>
      </c>
      <c r="J21" s="19">
        <v>42.7</v>
      </c>
      <c r="K21" s="30">
        <v>80.4</v>
      </c>
      <c r="L21" s="30">
        <f t="shared" si="0"/>
        <v>32.160000000000004</v>
      </c>
      <c r="M21" s="30">
        <f t="shared" si="1"/>
        <v>74.86000000000001</v>
      </c>
      <c r="N21" s="33">
        <f aca="true" t="shared" si="2" ref="N21:N32">RANK(M21,$M$21:$M$32,0)</f>
        <v>1</v>
      </c>
      <c r="O21" s="32" t="s">
        <v>23</v>
      </c>
      <c r="P21" s="32"/>
    </row>
    <row r="22" spans="1:16" s="2" customFormat="1" ht="19.5" customHeight="1">
      <c r="A22" s="15">
        <v>18</v>
      </c>
      <c r="B22" s="20"/>
      <c r="C22" s="20" t="s">
        <v>53</v>
      </c>
      <c r="D22" s="20">
        <v>5</v>
      </c>
      <c r="E22" s="17" t="s">
        <v>56</v>
      </c>
      <c r="F22" s="17" t="s">
        <v>21</v>
      </c>
      <c r="G22" s="18" t="s">
        <v>55</v>
      </c>
      <c r="H22" s="19">
        <v>67.333</v>
      </c>
      <c r="I22" s="19">
        <v>0</v>
      </c>
      <c r="J22" s="19">
        <v>40.4</v>
      </c>
      <c r="K22" s="30">
        <v>83.9</v>
      </c>
      <c r="L22" s="30">
        <f t="shared" si="0"/>
        <v>33.56</v>
      </c>
      <c r="M22" s="30">
        <f t="shared" si="1"/>
        <v>73.96000000000001</v>
      </c>
      <c r="N22" s="33">
        <f t="shared" si="2"/>
        <v>2</v>
      </c>
      <c r="O22" s="32" t="s">
        <v>23</v>
      </c>
      <c r="P22" s="32"/>
    </row>
    <row r="23" spans="1:16" s="2" customFormat="1" ht="19.5" customHeight="1">
      <c r="A23" s="15">
        <v>19</v>
      </c>
      <c r="B23" s="20"/>
      <c r="C23" s="20" t="s">
        <v>53</v>
      </c>
      <c r="D23" s="20">
        <v>5</v>
      </c>
      <c r="E23" s="17" t="s">
        <v>57</v>
      </c>
      <c r="F23" s="17" t="s">
        <v>21</v>
      </c>
      <c r="G23" s="18" t="s">
        <v>55</v>
      </c>
      <c r="H23" s="19">
        <v>70.167</v>
      </c>
      <c r="I23" s="19">
        <v>0</v>
      </c>
      <c r="J23" s="19">
        <v>42.1</v>
      </c>
      <c r="K23" s="30">
        <v>78.3</v>
      </c>
      <c r="L23" s="30">
        <f t="shared" si="0"/>
        <v>31.32</v>
      </c>
      <c r="M23" s="30">
        <f t="shared" si="1"/>
        <v>73.42</v>
      </c>
      <c r="N23" s="33">
        <f t="shared" si="2"/>
        <v>3</v>
      </c>
      <c r="O23" s="32" t="s">
        <v>23</v>
      </c>
      <c r="P23" s="32"/>
    </row>
    <row r="24" spans="1:16" s="2" customFormat="1" ht="19.5" customHeight="1">
      <c r="A24" s="15">
        <v>20</v>
      </c>
      <c r="B24" s="20"/>
      <c r="C24" s="20" t="s">
        <v>53</v>
      </c>
      <c r="D24" s="20">
        <v>5</v>
      </c>
      <c r="E24" s="17" t="s">
        <v>58</v>
      </c>
      <c r="F24" s="17" t="s">
        <v>21</v>
      </c>
      <c r="G24" s="18" t="s">
        <v>55</v>
      </c>
      <c r="H24" s="19">
        <v>62.167</v>
      </c>
      <c r="I24" s="19">
        <v>0</v>
      </c>
      <c r="J24" s="19">
        <v>37.3</v>
      </c>
      <c r="K24" s="30">
        <v>83.8</v>
      </c>
      <c r="L24" s="30">
        <f t="shared" si="0"/>
        <v>33.52</v>
      </c>
      <c r="M24" s="30">
        <f t="shared" si="1"/>
        <v>70.82</v>
      </c>
      <c r="N24" s="33">
        <f t="shared" si="2"/>
        <v>4</v>
      </c>
      <c r="O24" s="32" t="s">
        <v>23</v>
      </c>
      <c r="P24" s="32"/>
    </row>
    <row r="25" spans="1:16" s="2" customFormat="1" ht="19.5" customHeight="1">
      <c r="A25" s="15">
        <v>21</v>
      </c>
      <c r="B25" s="20"/>
      <c r="C25" s="20" t="s">
        <v>53</v>
      </c>
      <c r="D25" s="20">
        <v>5</v>
      </c>
      <c r="E25" s="17" t="s">
        <v>59</v>
      </c>
      <c r="F25" s="17" t="s">
        <v>21</v>
      </c>
      <c r="G25" s="18" t="s">
        <v>55</v>
      </c>
      <c r="H25" s="19">
        <v>61.5</v>
      </c>
      <c r="I25" s="19">
        <v>0</v>
      </c>
      <c r="J25" s="19">
        <v>36.9</v>
      </c>
      <c r="K25" s="24">
        <v>82.6</v>
      </c>
      <c r="L25" s="30">
        <f t="shared" si="0"/>
        <v>33.04</v>
      </c>
      <c r="M25" s="30">
        <f t="shared" si="1"/>
        <v>69.94</v>
      </c>
      <c r="N25" s="33">
        <f t="shared" si="2"/>
        <v>5</v>
      </c>
      <c r="O25" s="32" t="s">
        <v>23</v>
      </c>
      <c r="P25" s="32"/>
    </row>
    <row r="26" spans="1:16" s="2" customFormat="1" ht="19.5" customHeight="1">
      <c r="A26" s="15">
        <v>22</v>
      </c>
      <c r="B26" s="20"/>
      <c r="C26" s="20" t="s">
        <v>53</v>
      </c>
      <c r="D26" s="20">
        <v>5</v>
      </c>
      <c r="E26" s="17" t="s">
        <v>60</v>
      </c>
      <c r="F26" s="17" t="s">
        <v>34</v>
      </c>
      <c r="G26" s="18" t="s">
        <v>55</v>
      </c>
      <c r="H26" s="19">
        <v>59.5</v>
      </c>
      <c r="I26" s="19">
        <v>0</v>
      </c>
      <c r="J26" s="19">
        <v>35.7</v>
      </c>
      <c r="K26" s="30">
        <v>85.4</v>
      </c>
      <c r="L26" s="30">
        <f t="shared" si="0"/>
        <v>34.160000000000004</v>
      </c>
      <c r="M26" s="30">
        <f t="shared" si="1"/>
        <v>69.86000000000001</v>
      </c>
      <c r="N26" s="33">
        <f t="shared" si="2"/>
        <v>6</v>
      </c>
      <c r="O26" s="33" t="s">
        <v>25</v>
      </c>
      <c r="P26" s="33"/>
    </row>
    <row r="27" spans="1:16" s="2" customFormat="1" ht="19.5" customHeight="1">
      <c r="A27" s="15">
        <v>23</v>
      </c>
      <c r="B27" s="20"/>
      <c r="C27" s="20" t="s">
        <v>53</v>
      </c>
      <c r="D27" s="20">
        <v>5</v>
      </c>
      <c r="E27" s="17" t="s">
        <v>61</v>
      </c>
      <c r="F27" s="17" t="s">
        <v>34</v>
      </c>
      <c r="G27" s="18" t="s">
        <v>55</v>
      </c>
      <c r="H27" s="19">
        <v>62</v>
      </c>
      <c r="I27" s="19">
        <v>0</v>
      </c>
      <c r="J27" s="19">
        <v>37.2</v>
      </c>
      <c r="K27" s="30">
        <v>81</v>
      </c>
      <c r="L27" s="30">
        <f t="shared" si="0"/>
        <v>32.4</v>
      </c>
      <c r="M27" s="30">
        <f t="shared" si="1"/>
        <v>69.6</v>
      </c>
      <c r="N27" s="33">
        <f t="shared" si="2"/>
        <v>7</v>
      </c>
      <c r="O27" s="33" t="s">
        <v>25</v>
      </c>
      <c r="P27" s="32"/>
    </row>
    <row r="28" spans="1:16" s="2" customFormat="1" ht="19.5" customHeight="1">
      <c r="A28" s="15">
        <v>24</v>
      </c>
      <c r="B28" s="20"/>
      <c r="C28" s="20" t="s">
        <v>53</v>
      </c>
      <c r="D28" s="20">
        <v>5</v>
      </c>
      <c r="E28" s="17" t="s">
        <v>62</v>
      </c>
      <c r="F28" s="17" t="s">
        <v>34</v>
      </c>
      <c r="G28" s="18" t="s">
        <v>55</v>
      </c>
      <c r="H28" s="19">
        <v>60.167</v>
      </c>
      <c r="I28" s="19">
        <v>0</v>
      </c>
      <c r="J28" s="19">
        <v>36.1</v>
      </c>
      <c r="K28" s="24">
        <v>82.2</v>
      </c>
      <c r="L28" s="30">
        <f t="shared" si="0"/>
        <v>32.88</v>
      </c>
      <c r="M28" s="30">
        <f t="shared" si="1"/>
        <v>68.98</v>
      </c>
      <c r="N28" s="33">
        <f t="shared" si="2"/>
        <v>8</v>
      </c>
      <c r="O28" s="33" t="s">
        <v>25</v>
      </c>
      <c r="P28" s="33"/>
    </row>
    <row r="29" spans="1:16" s="2" customFormat="1" ht="19.5" customHeight="1">
      <c r="A29" s="15">
        <v>25</v>
      </c>
      <c r="B29" s="20"/>
      <c r="C29" s="20" t="s">
        <v>53</v>
      </c>
      <c r="D29" s="20">
        <v>5</v>
      </c>
      <c r="E29" s="17" t="s">
        <v>63</v>
      </c>
      <c r="F29" s="17" t="s">
        <v>21</v>
      </c>
      <c r="G29" s="18" t="s">
        <v>55</v>
      </c>
      <c r="H29" s="19">
        <v>61.5</v>
      </c>
      <c r="I29" s="19">
        <v>0</v>
      </c>
      <c r="J29" s="19">
        <v>36.9</v>
      </c>
      <c r="K29" s="30">
        <v>80</v>
      </c>
      <c r="L29" s="30">
        <f t="shared" si="0"/>
        <v>32</v>
      </c>
      <c r="M29" s="30">
        <f t="shared" si="1"/>
        <v>68.9</v>
      </c>
      <c r="N29" s="33">
        <f t="shared" si="2"/>
        <v>9</v>
      </c>
      <c r="O29" s="33" t="s">
        <v>25</v>
      </c>
      <c r="P29" s="32"/>
    </row>
    <row r="30" spans="1:16" s="2" customFormat="1" ht="19.5" customHeight="1">
      <c r="A30" s="15">
        <v>26</v>
      </c>
      <c r="B30" s="20"/>
      <c r="C30" s="20" t="s">
        <v>53</v>
      </c>
      <c r="D30" s="20">
        <v>5</v>
      </c>
      <c r="E30" s="17" t="s">
        <v>64</v>
      </c>
      <c r="F30" s="17" t="s">
        <v>34</v>
      </c>
      <c r="G30" s="18" t="s">
        <v>55</v>
      </c>
      <c r="H30" s="19">
        <v>61</v>
      </c>
      <c r="I30" s="19">
        <v>0</v>
      </c>
      <c r="J30" s="19">
        <v>36.6</v>
      </c>
      <c r="K30" s="24">
        <v>79.7</v>
      </c>
      <c r="L30" s="30">
        <f t="shared" si="0"/>
        <v>31.880000000000003</v>
      </c>
      <c r="M30" s="30">
        <f t="shared" si="1"/>
        <v>68.48</v>
      </c>
      <c r="N30" s="33">
        <f t="shared" si="2"/>
        <v>10</v>
      </c>
      <c r="O30" s="33" t="s">
        <v>25</v>
      </c>
      <c r="P30" s="32"/>
    </row>
    <row r="31" spans="1:16" s="2" customFormat="1" ht="19.5" customHeight="1">
      <c r="A31" s="15">
        <v>27</v>
      </c>
      <c r="B31" s="20"/>
      <c r="C31" s="20" t="s">
        <v>53</v>
      </c>
      <c r="D31" s="20">
        <v>5</v>
      </c>
      <c r="E31" s="17" t="s">
        <v>65</v>
      </c>
      <c r="F31" s="17" t="s">
        <v>21</v>
      </c>
      <c r="G31" s="18" t="s">
        <v>55</v>
      </c>
      <c r="H31" s="19">
        <v>58.5</v>
      </c>
      <c r="I31" s="19">
        <v>0</v>
      </c>
      <c r="J31" s="19">
        <v>35.1</v>
      </c>
      <c r="K31" s="24">
        <v>80.4</v>
      </c>
      <c r="L31" s="30">
        <f t="shared" si="0"/>
        <v>32.160000000000004</v>
      </c>
      <c r="M31" s="30">
        <f t="shared" si="1"/>
        <v>67.26</v>
      </c>
      <c r="N31" s="33">
        <f t="shared" si="2"/>
        <v>11</v>
      </c>
      <c r="O31" s="33" t="s">
        <v>25</v>
      </c>
      <c r="P31" s="33"/>
    </row>
    <row r="32" spans="1:16" s="2" customFormat="1" ht="19.5" customHeight="1">
      <c r="A32" s="15">
        <v>28</v>
      </c>
      <c r="B32" s="21"/>
      <c r="C32" s="21" t="s">
        <v>53</v>
      </c>
      <c r="D32" s="21">
        <v>5</v>
      </c>
      <c r="E32" s="17" t="s">
        <v>66</v>
      </c>
      <c r="F32" s="17" t="s">
        <v>21</v>
      </c>
      <c r="G32" s="18" t="s">
        <v>55</v>
      </c>
      <c r="H32" s="19">
        <v>53</v>
      </c>
      <c r="I32" s="19">
        <v>0</v>
      </c>
      <c r="J32" s="19">
        <v>31.8</v>
      </c>
      <c r="K32" s="24">
        <v>79.2</v>
      </c>
      <c r="L32" s="30">
        <f t="shared" si="0"/>
        <v>31.680000000000003</v>
      </c>
      <c r="M32" s="30">
        <f t="shared" si="1"/>
        <v>63.480000000000004</v>
      </c>
      <c r="N32" s="33">
        <f t="shared" si="2"/>
        <v>12</v>
      </c>
      <c r="O32" s="33" t="s">
        <v>25</v>
      </c>
      <c r="P32" s="33" t="s">
        <v>67</v>
      </c>
    </row>
    <row r="33" spans="1:16" s="2" customFormat="1" ht="19.5" customHeight="1">
      <c r="A33" s="15">
        <v>29</v>
      </c>
      <c r="B33" s="22" t="s">
        <v>68</v>
      </c>
      <c r="C33" s="22" t="s">
        <v>69</v>
      </c>
      <c r="D33" s="22">
        <v>5</v>
      </c>
      <c r="E33" s="17" t="s">
        <v>70</v>
      </c>
      <c r="F33" s="17" t="s">
        <v>34</v>
      </c>
      <c r="G33" s="18" t="s">
        <v>71</v>
      </c>
      <c r="H33" s="19">
        <v>59.233</v>
      </c>
      <c r="I33" s="19">
        <v>0</v>
      </c>
      <c r="J33" s="19">
        <v>35.54</v>
      </c>
      <c r="K33" s="24">
        <v>82</v>
      </c>
      <c r="L33" s="30">
        <f t="shared" si="0"/>
        <v>32.800000000000004</v>
      </c>
      <c r="M33" s="30">
        <f t="shared" si="1"/>
        <v>68.34</v>
      </c>
      <c r="N33" s="33">
        <f>RANK(M33,$M$33:$M$39,0)</f>
        <v>1</v>
      </c>
      <c r="O33" s="33" t="s">
        <v>23</v>
      </c>
      <c r="P33" s="33"/>
    </row>
    <row r="34" spans="1:16" s="2" customFormat="1" ht="19.5" customHeight="1">
      <c r="A34" s="15">
        <v>30</v>
      </c>
      <c r="B34" s="23"/>
      <c r="C34" s="23" t="s">
        <v>69</v>
      </c>
      <c r="D34" s="23">
        <v>5</v>
      </c>
      <c r="E34" s="17" t="s">
        <v>72</v>
      </c>
      <c r="F34" s="17" t="s">
        <v>21</v>
      </c>
      <c r="G34" s="24" t="s">
        <v>71</v>
      </c>
      <c r="H34" s="24">
        <v>57.2</v>
      </c>
      <c r="I34" s="24">
        <v>0</v>
      </c>
      <c r="J34" s="34">
        <v>34.32</v>
      </c>
      <c r="K34" s="24">
        <v>80.1</v>
      </c>
      <c r="L34" s="30">
        <f t="shared" si="0"/>
        <v>32.04</v>
      </c>
      <c r="M34" s="30">
        <f t="shared" si="1"/>
        <v>66.36</v>
      </c>
      <c r="N34" s="33">
        <f aca="true" t="shared" si="3" ref="N34:N39">RANK(M34,$M$33:$M$39,0)</f>
        <v>2</v>
      </c>
      <c r="O34" s="33" t="s">
        <v>23</v>
      </c>
      <c r="P34" s="33"/>
    </row>
    <row r="35" spans="1:16" s="2" customFormat="1" ht="19.5" customHeight="1">
      <c r="A35" s="15">
        <v>31</v>
      </c>
      <c r="B35" s="23"/>
      <c r="C35" s="23" t="s">
        <v>69</v>
      </c>
      <c r="D35" s="23">
        <v>5</v>
      </c>
      <c r="E35" s="17" t="s">
        <v>73</v>
      </c>
      <c r="F35" s="17" t="s">
        <v>21</v>
      </c>
      <c r="G35" s="18" t="s">
        <v>71</v>
      </c>
      <c r="H35" s="19">
        <v>54.6</v>
      </c>
      <c r="I35" s="19">
        <v>0</v>
      </c>
      <c r="J35" s="19">
        <v>32.76</v>
      </c>
      <c r="K35" s="24">
        <v>82.7</v>
      </c>
      <c r="L35" s="30">
        <f t="shared" si="0"/>
        <v>33.080000000000005</v>
      </c>
      <c r="M35" s="30">
        <f t="shared" si="1"/>
        <v>65.84</v>
      </c>
      <c r="N35" s="33">
        <f t="shared" si="3"/>
        <v>3</v>
      </c>
      <c r="O35" s="33" t="s">
        <v>23</v>
      </c>
      <c r="P35" s="33"/>
    </row>
    <row r="36" spans="1:16" s="2" customFormat="1" ht="19.5" customHeight="1">
      <c r="A36" s="15">
        <v>32</v>
      </c>
      <c r="B36" s="23"/>
      <c r="C36" s="23" t="s">
        <v>69</v>
      </c>
      <c r="D36" s="23">
        <v>5</v>
      </c>
      <c r="E36" s="17" t="s">
        <v>74</v>
      </c>
      <c r="F36" s="17" t="s">
        <v>34</v>
      </c>
      <c r="G36" s="24" t="s">
        <v>71</v>
      </c>
      <c r="H36" s="24">
        <v>50.8</v>
      </c>
      <c r="I36" s="24">
        <v>0</v>
      </c>
      <c r="J36" s="34">
        <v>30.48</v>
      </c>
      <c r="K36" s="24">
        <v>80.4</v>
      </c>
      <c r="L36" s="30">
        <f t="shared" si="0"/>
        <v>32.160000000000004</v>
      </c>
      <c r="M36" s="30">
        <f t="shared" si="1"/>
        <v>62.64</v>
      </c>
      <c r="N36" s="33">
        <f t="shared" si="3"/>
        <v>4</v>
      </c>
      <c r="O36" s="33" t="s">
        <v>23</v>
      </c>
      <c r="P36" s="33"/>
    </row>
    <row r="37" spans="1:16" ht="19.5" customHeight="1">
      <c r="A37" s="15">
        <v>33</v>
      </c>
      <c r="B37" s="23"/>
      <c r="C37" s="23" t="s">
        <v>69</v>
      </c>
      <c r="D37" s="23">
        <v>5</v>
      </c>
      <c r="E37" s="17" t="s">
        <v>75</v>
      </c>
      <c r="F37" s="17" t="s">
        <v>21</v>
      </c>
      <c r="G37" s="18" t="s">
        <v>71</v>
      </c>
      <c r="H37" s="19">
        <v>52.4</v>
      </c>
      <c r="I37" s="19">
        <v>0</v>
      </c>
      <c r="J37" s="19">
        <v>31.44</v>
      </c>
      <c r="K37" s="24">
        <v>77.2</v>
      </c>
      <c r="L37" s="30">
        <f t="shared" si="0"/>
        <v>30.880000000000003</v>
      </c>
      <c r="M37" s="30">
        <f t="shared" si="1"/>
        <v>62.32000000000001</v>
      </c>
      <c r="N37" s="33">
        <f t="shared" si="3"/>
        <v>5</v>
      </c>
      <c r="O37" s="33" t="s">
        <v>23</v>
      </c>
      <c r="P37" s="33"/>
    </row>
    <row r="38" spans="1:16" ht="19.5" customHeight="1">
      <c r="A38" s="15">
        <v>34</v>
      </c>
      <c r="B38" s="23"/>
      <c r="C38" s="23" t="s">
        <v>69</v>
      </c>
      <c r="D38" s="23">
        <v>5</v>
      </c>
      <c r="E38" s="17" t="s">
        <v>76</v>
      </c>
      <c r="F38" s="17" t="s">
        <v>34</v>
      </c>
      <c r="G38" s="24" t="s">
        <v>71</v>
      </c>
      <c r="H38" s="24">
        <v>45.667</v>
      </c>
      <c r="I38" s="24">
        <v>0</v>
      </c>
      <c r="J38" s="34">
        <v>27.4</v>
      </c>
      <c r="K38" s="24">
        <v>78.4</v>
      </c>
      <c r="L38" s="30">
        <f t="shared" si="0"/>
        <v>31.360000000000003</v>
      </c>
      <c r="M38" s="30">
        <f t="shared" si="1"/>
        <v>58.760000000000005</v>
      </c>
      <c r="N38" s="33">
        <f t="shared" si="3"/>
        <v>6</v>
      </c>
      <c r="O38" s="33" t="s">
        <v>25</v>
      </c>
      <c r="P38" s="33"/>
    </row>
    <row r="39" spans="1:16" ht="19.5" customHeight="1">
      <c r="A39" s="15">
        <v>35</v>
      </c>
      <c r="B39" s="25"/>
      <c r="C39" s="25" t="s">
        <v>69</v>
      </c>
      <c r="D39" s="25">
        <v>5</v>
      </c>
      <c r="E39" s="17" t="s">
        <v>77</v>
      </c>
      <c r="F39" s="17" t="s">
        <v>34</v>
      </c>
      <c r="G39" s="18" t="s">
        <v>71</v>
      </c>
      <c r="H39" s="19">
        <v>44.367</v>
      </c>
      <c r="I39" s="19">
        <v>0</v>
      </c>
      <c r="J39" s="19">
        <v>26.62</v>
      </c>
      <c r="K39" s="24">
        <v>75.4</v>
      </c>
      <c r="L39" s="30">
        <f t="shared" si="0"/>
        <v>30.160000000000004</v>
      </c>
      <c r="M39" s="30">
        <f t="shared" si="1"/>
        <v>56.78</v>
      </c>
      <c r="N39" s="33">
        <f t="shared" si="3"/>
        <v>7</v>
      </c>
      <c r="O39" s="33" t="s">
        <v>25</v>
      </c>
      <c r="P39" s="33"/>
    </row>
  </sheetData>
  <sheetProtection/>
  <autoFilter ref="A4:P39"/>
  <mergeCells count="41">
    <mergeCell ref="A2:P2"/>
    <mergeCell ref="A3:A4"/>
    <mergeCell ref="B3:B4"/>
    <mergeCell ref="B5:B7"/>
    <mergeCell ref="B8:B9"/>
    <mergeCell ref="B10:B12"/>
    <mergeCell ref="B13:B16"/>
    <mergeCell ref="B17:B18"/>
    <mergeCell ref="B19:B20"/>
    <mergeCell ref="B21:B32"/>
    <mergeCell ref="B33:B39"/>
    <mergeCell ref="C3:C4"/>
    <mergeCell ref="C5:C7"/>
    <mergeCell ref="C8:C9"/>
    <mergeCell ref="C10:C12"/>
    <mergeCell ref="C13:C16"/>
    <mergeCell ref="C17:C18"/>
    <mergeCell ref="C19:C20"/>
    <mergeCell ref="C21:C32"/>
    <mergeCell ref="C33:C39"/>
    <mergeCell ref="D3:D4"/>
    <mergeCell ref="D5:D7"/>
    <mergeCell ref="D8:D9"/>
    <mergeCell ref="D10:D12"/>
    <mergeCell ref="D13:D16"/>
    <mergeCell ref="D17:D18"/>
    <mergeCell ref="D19:D20"/>
    <mergeCell ref="D21:D32"/>
    <mergeCell ref="D33:D39"/>
    <mergeCell ref="E3:E4"/>
    <mergeCell ref="F3:F4"/>
    <mergeCell ref="G3:G4"/>
    <mergeCell ref="H3:H4"/>
    <mergeCell ref="I3:I4"/>
    <mergeCell ref="J3:J4"/>
    <mergeCell ref="K3:K4"/>
    <mergeCell ref="L3:L4"/>
    <mergeCell ref="M3:M4"/>
    <mergeCell ref="N3:N4"/>
    <mergeCell ref="O3:O4"/>
    <mergeCell ref="P3:P4"/>
  </mergeCells>
  <printOptions horizontalCentered="1"/>
  <pageMargins left="0.39305555555555555" right="0.19652777777777777" top="0.5902777777777778" bottom="0.66875" header="0.3541666666666667" footer="0.19652777777777777"/>
  <pageSetup cellComments="asDisplayed" firstPageNumber="1" useFirstPageNumber="1" fitToHeight="0" fitToWidth="1" horizontalDpi="600" verticalDpi="600" orientation="landscape" pageOrder="overThenDown"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黄丨波</cp:lastModifiedBy>
  <dcterms:created xsi:type="dcterms:W3CDTF">2019-04-30T02:26:18Z</dcterms:created>
  <dcterms:modified xsi:type="dcterms:W3CDTF">2022-08-06T07:52:49Z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KSOReadingLayo">
    <vt:bool>true</vt:bool>
  </property>
  <property fmtid="{D5CDD505-2E9C-101B-9397-08002B2CF9AE}" pid="5" name="I">
    <vt:lpwstr>02DF71E8B53F416199DEDF5A37CBC8BA</vt:lpwstr>
  </property>
</Properties>
</file>