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6" activeTab="6"/>
  </bookViews>
  <sheets>
    <sheet name="县委综合信息中心" sheetId="3" r:id="rId1"/>
    <sheet name="融媒体中心01" sheetId="4" r:id="rId2"/>
    <sheet name="融媒体中心02" sheetId="25" r:id="rId3"/>
    <sheet name="建设工程质量安全站" sheetId="5" r:id="rId4"/>
    <sheet name="群众来访接待中心" sheetId="6" r:id="rId5"/>
    <sheet name="县人民医院" sheetId="7" r:id="rId6"/>
    <sheet name="社情民意调查中心" sheetId="8" r:id="rId7"/>
    <sheet name="投资商务供销服务中心" sheetId="9" r:id="rId8"/>
    <sheet name="新型农村养老保险服务中心" sheetId="10" r:id="rId9"/>
    <sheet name="城乡居民最低生活保障中心" sheetId="11" r:id="rId10"/>
    <sheet name="洒库乡就业和社会保障服务中心" sheetId="12" r:id="rId11"/>
    <sheet name="美姑县柳洪乡便民服务中心" sheetId="13" r:id="rId12"/>
    <sheet name="柳洪乡宣传文化服务中心" sheetId="14" r:id="rId13"/>
    <sheet name="柳洪乡就业和社会保障服务中心" sheetId="15" r:id="rId14"/>
    <sheet name="井叶特西乡农业农村综合服务中心" sheetId="16" r:id="rId15"/>
    <sheet name="井叶特西乡宣传文化服务中心" sheetId="17" r:id="rId16"/>
    <sheet name="井叶特西乡就业和社会保障服务中心" sheetId="18" r:id="rId17"/>
    <sheet name="候古莫镇宣传文化服务中心" sheetId="19" r:id="rId18"/>
    <sheet name="美姑县洪溪镇便民服务中心" sheetId="20" r:id="rId19"/>
    <sheet name="美姑县洪溪镇就业和社会保障服务中心" sheetId="21" r:id="rId20"/>
    <sheet name="美姑县合姑洛乡便民服务中心" sheetId="22" r:id="rId21"/>
    <sheet name="美姑县巴普镇城镇综合服务中心" sheetId="23" r:id="rId22"/>
    <sheet name="Sheet1" sheetId="24" r:id="rId23"/>
  </sheets>
  <definedNames>
    <definedName name="_xlnm._FilterDatabase" localSheetId="0" hidden="1">县委综合信息中心!$A$1:$K$8</definedName>
    <definedName name="_xlnm._FilterDatabase" localSheetId="1" hidden="1">融媒体中心01!$A$1:$K$4</definedName>
    <definedName name="_xlnm._FilterDatabase" localSheetId="2" hidden="1">融媒体中心02!$A$1:$K$4</definedName>
    <definedName name="_xlnm._FilterDatabase" localSheetId="3" hidden="1">建设工程质量安全站!$A$1:$K$4</definedName>
    <definedName name="_xlnm._FilterDatabase" localSheetId="4" hidden="1">群众来访接待中心!$A$1:$K$4</definedName>
    <definedName name="_xlnm._FilterDatabase" localSheetId="6" hidden="1">社情民意调查中心!$A$1:$K$4</definedName>
    <definedName name="_xlnm._FilterDatabase" localSheetId="7" hidden="1">投资商务供销服务中心!$A$1:$K$5</definedName>
    <definedName name="_xlnm._FilterDatabase" localSheetId="8" hidden="1">新型农村养老保险服务中心!$A$1:$K$4</definedName>
    <definedName name="_xlnm._FilterDatabase" localSheetId="9" hidden="1">城乡居民最低生活保障中心!$A$1:$K$4</definedName>
    <definedName name="_xlnm._FilterDatabase" localSheetId="10" hidden="1">洒库乡就业和社会保障服务中心!$A$1:$K$4</definedName>
    <definedName name="_xlnm._FilterDatabase" localSheetId="11" hidden="1">美姑县柳洪乡便民服务中心!$A$1:$K$4</definedName>
    <definedName name="_xlnm._FilterDatabase" localSheetId="12" hidden="1">柳洪乡宣传文化服务中心!$A$1:$K$4</definedName>
    <definedName name="_xlnm._FilterDatabase" localSheetId="13" hidden="1">柳洪乡就业和社会保障服务中心!$A$1:$K$4</definedName>
    <definedName name="_xlnm._FilterDatabase" localSheetId="14" hidden="1">井叶特西乡农业农村综合服务中心!$A$1:$K$4</definedName>
    <definedName name="_xlnm._FilterDatabase" localSheetId="15" hidden="1">井叶特西乡宣传文化服务中心!$A$1:$K$4</definedName>
    <definedName name="_xlnm._FilterDatabase" localSheetId="16" hidden="1">井叶特西乡就业和社会保障服务中心!$A$1:$K$4</definedName>
    <definedName name="_xlnm._FilterDatabase" localSheetId="17" hidden="1">候古莫镇宣传文化服务中心!$A$1:$K$6</definedName>
    <definedName name="_xlnm._FilterDatabase" localSheetId="18" hidden="1">美姑县洪溪镇便民服务中心!$A$1:$K$4</definedName>
    <definedName name="_xlnm._FilterDatabase" localSheetId="19" hidden="1">美姑县洪溪镇就业和社会保障服务中心!$A$1:$K$4</definedName>
    <definedName name="_xlnm._FilterDatabase" localSheetId="20" hidden="1">美姑县合姑洛乡便民服务中心!$A$1:$K$4</definedName>
    <definedName name="_xlnm._FilterDatabase" localSheetId="21" hidden="1">美姑县巴普镇城镇综合服务中心!$A$1:$K$4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<sst xmlns="http://schemas.openxmlformats.org/spreadsheetml/2006/main" count="526" uniqueCount="126">
  <si>
    <t>美姑县2023年下半年公开考试招聘事业单位工作人员考试总成绩及排名公示名单</t>
  </si>
  <si>
    <t>序 号</t>
  </si>
  <si>
    <t>报考单位</t>
  </si>
  <si>
    <t>报考岗位</t>
  </si>
  <si>
    <t>岗位编码</t>
  </si>
  <si>
    <t>准考证号</t>
  </si>
  <si>
    <t>笔试总成绩（折合）</t>
  </si>
  <si>
    <t>面试成绩</t>
  </si>
  <si>
    <t>折算成绩                   （面试成绩×40%）</t>
  </si>
  <si>
    <t>考试总成绩</t>
  </si>
  <si>
    <t>岗位排名</t>
  </si>
  <si>
    <t>备注</t>
  </si>
  <si>
    <t>中共美姑县委办公室</t>
  </si>
  <si>
    <t>综合信息中心</t>
  </si>
  <si>
    <t>1908010101</t>
  </si>
  <si>
    <t>2919080100324</t>
  </si>
  <si>
    <t>拟进入体检</t>
  </si>
  <si>
    <t>2919080100510</t>
  </si>
  <si>
    <t>2919080100104</t>
  </si>
  <si>
    <t>2919080100430</t>
  </si>
  <si>
    <t>2919080100425</t>
  </si>
  <si>
    <t>2919080100420</t>
  </si>
  <si>
    <t>缺考</t>
  </si>
  <si>
    <t>中共美姑县委宣传部</t>
  </si>
  <si>
    <t>融媒体中心</t>
  </si>
  <si>
    <t>1908020101</t>
  </si>
  <si>
    <t>2919080100602</t>
  </si>
  <si>
    <t>2919080100926</t>
  </si>
  <si>
    <t>1908020102</t>
  </si>
  <si>
    <t>2919080101016</t>
  </si>
  <si>
    <t>2919080101003</t>
  </si>
  <si>
    <t>面试序号</t>
  </si>
  <si>
    <t>美姑县住房和城乡建设局</t>
  </si>
  <si>
    <t>建设工程质量安全站</t>
  </si>
  <si>
    <t>1908070101</t>
  </si>
  <si>
    <t>2919080102115</t>
  </si>
  <si>
    <t>2919080102117</t>
  </si>
  <si>
    <t>美姑县信访局</t>
  </si>
  <si>
    <t>群众来访接待中心</t>
  </si>
  <si>
    <t>1908030101</t>
  </si>
  <si>
    <t>2919080101022</t>
  </si>
  <si>
    <t>2919080101029</t>
  </si>
  <si>
    <t>美姑县卫生健康局</t>
  </si>
  <si>
    <t>县人民医院</t>
  </si>
  <si>
    <t>1908090201</t>
  </si>
  <si>
    <t>2919080106312</t>
  </si>
  <si>
    <t>2919080106303</t>
  </si>
  <si>
    <t>2919080106311</t>
  </si>
  <si>
    <t>2919080106308</t>
  </si>
  <si>
    <t>2919080106307</t>
  </si>
  <si>
    <t>2919080106309</t>
  </si>
  <si>
    <t>2919080106306</t>
  </si>
  <si>
    <t>2919080106305</t>
  </si>
  <si>
    <t>美姑县统计局</t>
  </si>
  <si>
    <t>社情民意调查中心</t>
  </si>
  <si>
    <t>1908050101</t>
  </si>
  <si>
    <t>2919080101519</t>
  </si>
  <si>
    <t>2919080101624</t>
  </si>
  <si>
    <t>美姑县商务经济合作和外事局</t>
  </si>
  <si>
    <t>投资商务供销服务中心</t>
  </si>
  <si>
    <t>1908080101</t>
  </si>
  <si>
    <t>2919080102203</t>
  </si>
  <si>
    <t>2919080102124</t>
  </si>
  <si>
    <t>2919080102220</t>
  </si>
  <si>
    <t>美姑县人力资源和社会保障局</t>
  </si>
  <si>
    <t>新型农村养老保险服务中心</t>
  </si>
  <si>
    <t>1908040101</t>
  </si>
  <si>
    <t>2919080101226</t>
  </si>
  <si>
    <t>2919080100112</t>
  </si>
  <si>
    <t>美姑县民政局</t>
  </si>
  <si>
    <t>城乡居民最低生活保障中心</t>
  </si>
  <si>
    <t>1908060101</t>
  </si>
  <si>
    <t>2919080101917</t>
  </si>
  <si>
    <t>2919080102019</t>
  </si>
  <si>
    <t>美姑县洒库乡人民政府</t>
  </si>
  <si>
    <t>就业和社会保障服务中心</t>
  </si>
  <si>
    <t>1908110101</t>
  </si>
  <si>
    <t>2919080102526</t>
  </si>
  <si>
    <t>2919080102515</t>
  </si>
  <si>
    <t>美姑县柳洪乡人民政府</t>
  </si>
  <si>
    <t>便民服务中心</t>
  </si>
  <si>
    <t>1908130101</t>
  </si>
  <si>
    <t>2919080103808</t>
  </si>
  <si>
    <t>2919080103805</t>
  </si>
  <si>
    <t>宣传文化服务中心</t>
  </si>
  <si>
    <t>1908130201</t>
  </si>
  <si>
    <t>2919080104221</t>
  </si>
  <si>
    <t>2919080104105</t>
  </si>
  <si>
    <t>1908130301</t>
  </si>
  <si>
    <t>2919080104426</t>
  </si>
  <si>
    <t>2919080104420</t>
  </si>
  <si>
    <t>美姑县井叶特西乡人民政府</t>
  </si>
  <si>
    <t>农业农村综合服务中心</t>
  </si>
  <si>
    <t>1908150101</t>
  </si>
  <si>
    <t>2919080104927</t>
  </si>
  <si>
    <t>2919080105225</t>
  </si>
  <si>
    <t>文化宣传服务中心</t>
  </si>
  <si>
    <t>1908150201</t>
  </si>
  <si>
    <t>2919080105315</t>
  </si>
  <si>
    <t>2919080105317</t>
  </si>
  <si>
    <t>就业和社会保障中心</t>
  </si>
  <si>
    <t>1908150301</t>
  </si>
  <si>
    <t>2919080105628</t>
  </si>
  <si>
    <t>2919080105820</t>
  </si>
  <si>
    <t>美姑县候古莫乡人民政府</t>
  </si>
  <si>
    <t>1908160101</t>
  </si>
  <si>
    <t>2919080106218</t>
  </si>
  <si>
    <t>2919080106129</t>
  </si>
  <si>
    <t>2919080100211</t>
  </si>
  <si>
    <t>2919080105828</t>
  </si>
  <si>
    <t>美姑县洪溪镇人民政府</t>
  </si>
  <si>
    <t>1908140101</t>
  </si>
  <si>
    <t>2919080104630</t>
  </si>
  <si>
    <t>2919080104614</t>
  </si>
  <si>
    <t>1908140201</t>
  </si>
  <si>
    <t>2919080104811</t>
  </si>
  <si>
    <t>2919080104728</t>
  </si>
  <si>
    <t>美姑县合姑洛乡人民政府</t>
  </si>
  <si>
    <t>1908100101</t>
  </si>
  <si>
    <t>2919080100116</t>
  </si>
  <si>
    <t>2919080102405</t>
  </si>
  <si>
    <t>美姑县巴普镇人民政府</t>
  </si>
  <si>
    <t>城镇综合服务中心</t>
  </si>
  <si>
    <t>1908120101</t>
  </si>
  <si>
    <t>2919080102908</t>
  </si>
  <si>
    <t>2919080102608</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</si>
</sst>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b/>
      <sz val="18"/>
      <color theme="1"/>
      <name val="微软雅黑"/>
      <charset val="134"/>
    </font>
    <font>
      <b/>
      <sz val="18"/>
      <name val="微软雅黑"/>
      <charset val="134"/>
    </font>
    <font>
      <b/>
      <sz val="10"/>
      <color theme="1"/>
      <name val="宋体"/>
      <charset val="134"/>
      <scheme val="minor"/>
    </font>
    <font>
      <b/>
      <sz val="10"/>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4" borderId="8" applyNumberFormat="0" applyAlignment="0" applyProtection="0">
      <alignment vertical="center"/>
    </xf>
    <xf numFmtId="0" fontId="15" fillId="5" borderId="9" applyNumberFormat="0" applyAlignment="0" applyProtection="0">
      <alignment vertical="center"/>
    </xf>
    <xf numFmtId="0" fontId="16" fillId="5" borderId="8" applyNumberFormat="0" applyAlignment="0" applyProtection="0">
      <alignment vertical="center"/>
    </xf>
    <xf numFmtId="0" fontId="17" fillId="6"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36">
    <xf numFmtId="0" fontId="0" fillId="0" borderId="0" xfId="0">
      <alignment vertical="center"/>
    </xf>
    <xf numFmtId="0" fontId="0" fillId="2" borderId="0" xfId="0" applyFill="1">
      <alignment vertical="center"/>
    </xf>
    <xf numFmtId="176" fontId="0" fillId="0" borderId="0" xfId="0" applyNumberFormat="1" applyAlignment="1">
      <alignment horizontal="center" vertical="center"/>
    </xf>
    <xf numFmtId="0" fontId="0" fillId="0" borderId="0" xfId="0"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176" fontId="1" fillId="0" borderId="0"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horizontal="center" vertical="center" wrapText="1"/>
    </xf>
    <xf numFmtId="176" fontId="3" fillId="0" borderId="3" xfId="0" applyNumberFormat="1" applyFont="1" applyBorder="1" applyAlignment="1">
      <alignment horizontal="center" vertical="center" wrapText="1"/>
    </xf>
    <xf numFmtId="0" fontId="0" fillId="0" borderId="4" xfId="0"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176" fontId="0" fillId="0" borderId="3" xfId="0" applyNumberFormat="1" applyBorder="1" applyAlignment="1">
      <alignment horizontal="center" vertical="center"/>
    </xf>
    <xf numFmtId="0" fontId="0" fillId="0" borderId="3" xfId="0" applyFill="1" applyBorder="1" applyAlignment="1">
      <alignment horizontal="center" vertical="center"/>
    </xf>
    <xf numFmtId="0" fontId="0" fillId="0" borderId="3" xfId="0" applyBorder="1" applyAlignment="1">
      <alignment horizontal="center" vertical="center"/>
    </xf>
    <xf numFmtId="0" fontId="0" fillId="2" borderId="4" xfId="0"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176" fontId="0" fillId="2" borderId="3" xfId="0" applyNumberFormat="1" applyFill="1" applyBorder="1" applyAlignment="1">
      <alignment horizontal="center" vertical="center"/>
    </xf>
    <xf numFmtId="0" fontId="0" fillId="2" borderId="3" xfId="0" applyFill="1" applyBorder="1" applyAlignment="1">
      <alignment horizontal="center" vertical="center"/>
    </xf>
    <xf numFmtId="176" fontId="0" fillId="2" borderId="0" xfId="0" applyNumberFormat="1" applyFill="1" applyAlignment="1">
      <alignment horizontal="center" vertical="center"/>
    </xf>
    <xf numFmtId="176" fontId="0" fillId="0" borderId="0" xfId="0" applyNumberFormat="1">
      <alignment vertical="center"/>
    </xf>
    <xf numFmtId="176" fontId="0" fillId="0" borderId="3" xfId="0" applyNumberFormat="1" applyFill="1" applyBorder="1" applyAlignment="1">
      <alignment horizontal="center" vertical="center"/>
    </xf>
    <xf numFmtId="0" fontId="0" fillId="0" borderId="0" xfId="0" applyFill="1">
      <alignment vertical="center"/>
    </xf>
    <xf numFmtId="0" fontId="0" fillId="0" borderId="4" xfId="0" applyFill="1" applyBorder="1" applyAlignment="1">
      <alignment horizontal="center" vertical="center"/>
    </xf>
    <xf numFmtId="0" fontId="5" fillId="2" borderId="0" xfId="0" applyFont="1" applyFill="1">
      <alignment vertical="center"/>
    </xf>
    <xf numFmtId="176" fontId="5" fillId="2" borderId="3" xfId="0" applyNumberFormat="1" applyFont="1" applyFill="1" applyBorder="1" applyAlignment="1">
      <alignment horizontal="center" vertical="center"/>
    </xf>
    <xf numFmtId="0" fontId="3" fillId="0" borderId="4" xfId="0" applyFont="1" applyBorder="1" applyAlignment="1">
      <alignment horizontal="center" vertical="center" wrapText="1"/>
    </xf>
    <xf numFmtId="0" fontId="4" fillId="0" borderId="3" xfId="0" applyFont="1" applyBorder="1" applyAlignment="1">
      <alignment horizontal="center" vertical="center" wrapText="1"/>
    </xf>
    <xf numFmtId="0" fontId="0" fillId="0" borderId="1" xfId="0"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2" xfId="0"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workbookViewId="0">
      <selection activeCell="F17" sqref="F17"/>
    </sheetView>
  </sheetViews>
  <sheetFormatPr defaultColWidth="9" defaultRowHeight="13.5" outlineLevelRow="7"/>
  <cols>
    <col min="1" max="1" width="6.125" customWidth="1"/>
    <col min="2" max="2" width="20.75" customWidth="1"/>
    <col min="3" max="3" width="13.25" customWidth="1"/>
    <col min="4" max="4" width="14.25" customWidth="1"/>
    <col min="5" max="5" width="15.875" customWidth="1"/>
    <col min="6" max="6" width="11" style="2" customWidth="1"/>
    <col min="7" max="7" width="9.70833333333333" style="2" customWidth="1"/>
    <col min="8" max="8" width="17.4416666666667" style="2" customWidth="1"/>
    <col min="9" max="9" width="11.6916666666667" style="2" customWidth="1"/>
    <col min="10" max="10" width="8.89166666666667" style="3" customWidth="1"/>
    <col min="11" max="11" width="12.6916666666667" style="3" customWidth="1"/>
  </cols>
  <sheetData>
    <row r="1" ht="34" customHeight="1" spans="1:11">
      <c r="A1" s="4" t="s">
        <v>0</v>
      </c>
      <c r="B1" s="4"/>
      <c r="C1" s="5"/>
      <c r="D1" s="4"/>
      <c r="E1" s="4"/>
      <c r="F1" s="6"/>
      <c r="G1" s="6"/>
      <c r="H1" s="6"/>
      <c r="I1" s="6"/>
      <c r="J1" s="4"/>
      <c r="K1" s="4"/>
    </row>
    <row r="2" s="1" customFormat="1" ht="29" customHeight="1" spans="1:11">
      <c r="A2" s="30" t="s">
        <v>1</v>
      </c>
      <c r="B2" s="10" t="s">
        <v>2</v>
      </c>
      <c r="C2" s="31" t="s">
        <v>3</v>
      </c>
      <c r="D2" s="30" t="s">
        <v>4</v>
      </c>
      <c r="E2" s="10" t="s">
        <v>5</v>
      </c>
      <c r="F2" s="11" t="s">
        <v>6</v>
      </c>
      <c r="G2" s="11" t="s">
        <v>7</v>
      </c>
      <c r="H2" s="11" t="s">
        <v>8</v>
      </c>
      <c r="I2" s="11" t="s">
        <v>9</v>
      </c>
      <c r="J2" s="10" t="s">
        <v>10</v>
      </c>
      <c r="K2" s="10" t="s">
        <v>11</v>
      </c>
    </row>
    <row r="3" ht="34" customHeight="1" spans="1:11">
      <c r="A3" s="32">
        <v>1</v>
      </c>
      <c r="B3" s="33" t="s">
        <v>12</v>
      </c>
      <c r="C3" s="33" t="s">
        <v>13</v>
      </c>
      <c r="D3" s="34" t="s">
        <v>14</v>
      </c>
      <c r="E3" s="13" t="s">
        <v>15</v>
      </c>
      <c r="F3" s="15">
        <v>35.64</v>
      </c>
      <c r="G3" s="15">
        <v>78.3</v>
      </c>
      <c r="H3" s="15">
        <f>G3*0.4</f>
        <v>31.32</v>
      </c>
      <c r="I3" s="15">
        <f>F3+H3</f>
        <v>66.96</v>
      </c>
      <c r="J3" s="35">
        <f>COUNTIFS(D:D,D3,I:I,"&gt;"&amp;I3)+1</f>
        <v>1</v>
      </c>
      <c r="K3" s="35" t="s">
        <v>16</v>
      </c>
    </row>
    <row r="4" ht="29" customHeight="1" spans="1:11">
      <c r="A4" s="12">
        <v>2</v>
      </c>
      <c r="B4" s="13" t="s">
        <v>12</v>
      </c>
      <c r="C4" s="13" t="s">
        <v>13</v>
      </c>
      <c r="D4" s="14" t="s">
        <v>14</v>
      </c>
      <c r="E4" s="13" t="s">
        <v>17</v>
      </c>
      <c r="F4" s="15">
        <v>33.42</v>
      </c>
      <c r="G4" s="15">
        <v>80.9</v>
      </c>
      <c r="H4" s="15">
        <f>G4*0.4</f>
        <v>32.36</v>
      </c>
      <c r="I4" s="15">
        <f>F4+H4</f>
        <v>65.78</v>
      </c>
      <c r="J4" s="17">
        <f>COUNTIFS(D:D,D4,I:I,"&gt;"&amp;I4)+1</f>
        <v>2</v>
      </c>
      <c r="K4" s="35" t="s">
        <v>16</v>
      </c>
    </row>
    <row r="5" ht="29" customHeight="1" spans="1:11">
      <c r="A5" s="12">
        <v>3</v>
      </c>
      <c r="B5" s="13" t="s">
        <v>12</v>
      </c>
      <c r="C5" s="13" t="s">
        <v>13</v>
      </c>
      <c r="D5" s="14" t="s">
        <v>14</v>
      </c>
      <c r="E5" s="13" t="s">
        <v>18</v>
      </c>
      <c r="F5" s="15">
        <v>34.926</v>
      </c>
      <c r="G5" s="15">
        <v>75</v>
      </c>
      <c r="H5" s="15">
        <f>G5*0.4</f>
        <v>30</v>
      </c>
      <c r="I5" s="15">
        <f>F5+H5</f>
        <v>64.926</v>
      </c>
      <c r="J5" s="17">
        <f>COUNTIFS(D:D,D5,I:I,"&gt;"&amp;I5)+1</f>
        <v>3</v>
      </c>
      <c r="K5" s="17"/>
    </row>
    <row r="6" ht="29" customHeight="1" spans="1:11">
      <c r="A6" s="12">
        <v>4</v>
      </c>
      <c r="B6" s="13" t="s">
        <v>12</v>
      </c>
      <c r="C6" s="13" t="s">
        <v>13</v>
      </c>
      <c r="D6" s="14" t="s">
        <v>14</v>
      </c>
      <c r="E6" s="13" t="s">
        <v>19</v>
      </c>
      <c r="F6" s="15">
        <v>32.16</v>
      </c>
      <c r="G6" s="15">
        <v>76.7</v>
      </c>
      <c r="H6" s="15">
        <f>G6*0.4</f>
        <v>30.68</v>
      </c>
      <c r="I6" s="15">
        <f>F6+H6</f>
        <v>62.84</v>
      </c>
      <c r="J6" s="17">
        <f>COUNTIFS(D:D,D6,I:I,"&gt;"&amp;I6)+1</f>
        <v>4</v>
      </c>
      <c r="K6" s="17"/>
    </row>
    <row r="7" ht="29" customHeight="1" spans="1:11">
      <c r="A7" s="12">
        <v>5</v>
      </c>
      <c r="B7" s="13" t="s">
        <v>12</v>
      </c>
      <c r="C7" s="13" t="s">
        <v>13</v>
      </c>
      <c r="D7" s="14" t="s">
        <v>14</v>
      </c>
      <c r="E7" s="13" t="s">
        <v>20</v>
      </c>
      <c r="F7" s="15">
        <v>31.32</v>
      </c>
      <c r="G7" s="15">
        <v>73.7</v>
      </c>
      <c r="H7" s="15">
        <f>G7*0.4</f>
        <v>29.48</v>
      </c>
      <c r="I7" s="15">
        <f>F7+H7</f>
        <v>60.8</v>
      </c>
      <c r="J7" s="17">
        <f>COUNTIFS(D:D,D7,I:I,"&gt;"&amp;I7)+1</f>
        <v>5</v>
      </c>
      <c r="K7" s="17"/>
    </row>
    <row r="8" ht="29" customHeight="1" spans="1:11">
      <c r="A8" s="18">
        <v>6</v>
      </c>
      <c r="B8" s="19" t="s">
        <v>12</v>
      </c>
      <c r="C8" s="19" t="s">
        <v>13</v>
      </c>
      <c r="D8" s="20" t="s">
        <v>14</v>
      </c>
      <c r="E8" s="19" t="s">
        <v>21</v>
      </c>
      <c r="F8" s="21">
        <v>30.72</v>
      </c>
      <c r="G8" s="21" t="s">
        <v>22</v>
      </c>
      <c r="H8" s="15">
        <v>0</v>
      </c>
      <c r="I8" s="15">
        <v>30.72</v>
      </c>
      <c r="J8" s="17">
        <f>COUNTIFS(D:D,D8,I:I,"&gt;"&amp;I8)+1</f>
        <v>6</v>
      </c>
      <c r="K8" s="22"/>
    </row>
  </sheetData>
  <autoFilter ref="A1:K8">
    <extLst/>
  </autoFilter>
  <mergeCells count="1">
    <mergeCell ref="A1:K1"/>
  </mergeCells>
  <pageMargins left="0.393055555555556" right="0.75" top="0.550694444444444" bottom="0.432638888888889" header="0.5" footer="0.432638888888889"/>
  <pageSetup paperSize="9" scale="86"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topLeftCell="A2" workbookViewId="0">
      <selection activeCell="B2" sqref="B$1:C$1048576"/>
    </sheetView>
  </sheetViews>
  <sheetFormatPr defaultColWidth="9" defaultRowHeight="13.5" outlineLevelRow="3"/>
  <cols>
    <col min="1" max="1" width="7" customWidth="1"/>
    <col min="2" max="2" width="14.125" customWidth="1"/>
    <col min="3" max="3" width="25.5416666666667" customWidth="1"/>
    <col min="4" max="4" width="11.075" customWidth="1"/>
    <col min="5" max="5" width="14.25" customWidth="1"/>
    <col min="6" max="6" width="11.25" style="24" customWidth="1"/>
    <col min="7" max="7" width="8.45" style="24" customWidth="1"/>
    <col min="8" max="8" width="16.5" style="24" customWidth="1"/>
    <col min="9" max="9" width="10" style="24" customWidth="1"/>
    <col min="10" max="10" width="9.00833333333333" customWidth="1"/>
    <col min="11" max="11" width="10.25" customWidth="1"/>
  </cols>
  <sheetData>
    <row r="1" ht="33" customHeight="1" spans="1:11">
      <c r="A1" s="4" t="s">
        <v>0</v>
      </c>
      <c r="B1" s="4"/>
      <c r="C1" s="5"/>
      <c r="D1" s="4"/>
      <c r="E1" s="4"/>
      <c r="F1" s="6"/>
      <c r="G1" s="6"/>
      <c r="H1" s="6"/>
      <c r="I1" s="6"/>
      <c r="J1" s="4"/>
      <c r="K1" s="4"/>
    </row>
    <row r="2" ht="36" customHeight="1" spans="1:11">
      <c r="A2" s="7" t="s">
        <v>1</v>
      </c>
      <c r="B2" s="8" t="s">
        <v>2</v>
      </c>
      <c r="C2" s="9" t="s">
        <v>3</v>
      </c>
      <c r="D2" s="7" t="s">
        <v>4</v>
      </c>
      <c r="E2" s="10" t="s">
        <v>5</v>
      </c>
      <c r="F2" s="11" t="s">
        <v>6</v>
      </c>
      <c r="G2" s="11" t="s">
        <v>7</v>
      </c>
      <c r="H2" s="11" t="s">
        <v>8</v>
      </c>
      <c r="I2" s="11" t="s">
        <v>9</v>
      </c>
      <c r="J2" s="8" t="s">
        <v>10</v>
      </c>
      <c r="K2" s="8" t="s">
        <v>11</v>
      </c>
    </row>
    <row r="3" ht="29" customHeight="1" spans="1:11">
      <c r="A3" s="12">
        <v>1</v>
      </c>
      <c r="B3" s="13" t="s">
        <v>69</v>
      </c>
      <c r="C3" s="13" t="s">
        <v>70</v>
      </c>
      <c r="D3" s="14" t="s">
        <v>71</v>
      </c>
      <c r="E3" s="13" t="s">
        <v>72</v>
      </c>
      <c r="F3" s="15">
        <v>37.62</v>
      </c>
      <c r="G3" s="15">
        <v>75.1</v>
      </c>
      <c r="H3" s="15">
        <f>G3*0.4</f>
        <v>30.04</v>
      </c>
      <c r="I3" s="15">
        <f>F3+H3</f>
        <v>67.66</v>
      </c>
      <c r="J3" s="17">
        <v>1</v>
      </c>
      <c r="K3" s="17" t="s">
        <v>16</v>
      </c>
    </row>
    <row r="4" s="1" customFormat="1" ht="29" customHeight="1" spans="1:11">
      <c r="A4" s="18">
        <v>2</v>
      </c>
      <c r="B4" s="19" t="s">
        <v>69</v>
      </c>
      <c r="C4" s="19" t="s">
        <v>70</v>
      </c>
      <c r="D4" s="20" t="s">
        <v>71</v>
      </c>
      <c r="E4" s="19" t="s">
        <v>73</v>
      </c>
      <c r="F4" s="21">
        <v>36.96</v>
      </c>
      <c r="G4" s="21">
        <v>74.54</v>
      </c>
      <c r="H4" s="15">
        <f>G4*0.4</f>
        <v>29.816</v>
      </c>
      <c r="I4" s="21">
        <f>F4+H4</f>
        <v>66.776</v>
      </c>
      <c r="J4" s="22">
        <v>2</v>
      </c>
      <c r="K4" s="22"/>
    </row>
  </sheetData>
  <autoFilter ref="A1:K4">
    <extLst/>
  </autoFilter>
  <sortState ref="A3:Q67">
    <sortCondition ref="G3"/>
  </sortState>
  <mergeCells count="1">
    <mergeCell ref="A1:K1"/>
  </mergeCells>
  <pageMargins left="0.156944444444444" right="0.75" top="0.511805555555556" bottom="0.550694444444444" header="0.5" footer="0.5"/>
  <pageSetup paperSize="9" scale="9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E17" sqref="E17"/>
    </sheetView>
  </sheetViews>
  <sheetFormatPr defaultColWidth="9" defaultRowHeight="13.5" outlineLevelRow="3"/>
  <cols>
    <col min="1" max="1" width="6.25" customWidth="1"/>
    <col min="2" max="2" width="20.875" customWidth="1"/>
    <col min="3" max="3" width="23.125" customWidth="1"/>
    <col min="4" max="4" width="12.5" customWidth="1"/>
    <col min="5" max="5" width="14.875" customWidth="1"/>
    <col min="6" max="6" width="11.375" style="24" customWidth="1"/>
    <col min="7" max="7" width="8.5" style="24" customWidth="1"/>
    <col min="8" max="8" width="16.875" style="24" customWidth="1"/>
    <col min="9" max="9" width="10.125" style="2" customWidth="1"/>
    <col min="10" max="10" width="8.75833333333333" customWidth="1"/>
    <col min="11" max="11" width="11.15" customWidth="1"/>
  </cols>
  <sheetData>
    <row r="1" ht="33" customHeight="1" spans="1:11">
      <c r="A1" s="4" t="s">
        <v>0</v>
      </c>
      <c r="B1" s="4"/>
      <c r="C1" s="5"/>
      <c r="D1" s="4"/>
      <c r="E1" s="4"/>
      <c r="F1" s="6"/>
      <c r="G1" s="6"/>
      <c r="H1" s="6"/>
      <c r="I1" s="6"/>
      <c r="J1" s="4"/>
      <c r="K1" s="4"/>
    </row>
    <row r="2" ht="33" customHeight="1" spans="1:11">
      <c r="A2" s="7" t="s">
        <v>1</v>
      </c>
      <c r="B2" s="8" t="s">
        <v>2</v>
      </c>
      <c r="C2" s="9" t="s">
        <v>3</v>
      </c>
      <c r="D2" s="7" t="s">
        <v>4</v>
      </c>
      <c r="E2" s="10" t="s">
        <v>5</v>
      </c>
      <c r="F2" s="11" t="s">
        <v>6</v>
      </c>
      <c r="G2" s="11" t="s">
        <v>7</v>
      </c>
      <c r="H2" s="11" t="s">
        <v>8</v>
      </c>
      <c r="I2" s="11" t="s">
        <v>9</v>
      </c>
      <c r="J2" s="8" t="s">
        <v>10</v>
      </c>
      <c r="K2" s="8" t="s">
        <v>11</v>
      </c>
    </row>
    <row r="3" ht="29" customHeight="1" spans="1:11">
      <c r="A3" s="18">
        <v>1</v>
      </c>
      <c r="B3" s="19" t="s">
        <v>74</v>
      </c>
      <c r="C3" s="19" t="s">
        <v>75</v>
      </c>
      <c r="D3" s="20" t="s">
        <v>76</v>
      </c>
      <c r="E3" s="19" t="s">
        <v>77</v>
      </c>
      <c r="F3" s="21">
        <v>34.62</v>
      </c>
      <c r="G3" s="21">
        <v>77.1</v>
      </c>
      <c r="H3" s="15">
        <f>G3*0.4</f>
        <v>30.84</v>
      </c>
      <c r="I3" s="15">
        <f>F3+H3</f>
        <v>65.46</v>
      </c>
      <c r="J3" s="22">
        <v>1</v>
      </c>
      <c r="K3" s="22" t="s">
        <v>16</v>
      </c>
    </row>
    <row r="4" s="1" customFormat="1" ht="29" customHeight="1" spans="1:11">
      <c r="A4" s="12">
        <v>2</v>
      </c>
      <c r="B4" s="13" t="s">
        <v>74</v>
      </c>
      <c r="C4" s="13" t="s">
        <v>75</v>
      </c>
      <c r="D4" s="14" t="s">
        <v>76</v>
      </c>
      <c r="E4" s="13" t="s">
        <v>78</v>
      </c>
      <c r="F4" s="15">
        <v>36.18</v>
      </c>
      <c r="G4" s="15">
        <v>70.8</v>
      </c>
      <c r="H4" s="15">
        <f>G4*0.4</f>
        <v>28.32</v>
      </c>
      <c r="I4" s="15">
        <f>F4+H4</f>
        <v>64.5</v>
      </c>
      <c r="J4" s="17">
        <v>2</v>
      </c>
      <c r="K4" s="17"/>
    </row>
  </sheetData>
  <autoFilter ref="A1:K4">
    <sortState ref="A1:K4">
      <sortCondition ref="I2" descending="1"/>
    </sortState>
    <extLst/>
  </autoFilter>
  <sortState ref="A3:Q38">
    <sortCondition ref="G3"/>
  </sortState>
  <mergeCells count="1">
    <mergeCell ref="A1:K1"/>
  </mergeCells>
  <pageMargins left="0.236111111111111" right="0.75" top="0.511805555555556" bottom="0.511805555555556" header="0.5" footer="0.5"/>
  <pageSetup paperSize="9" scale="86"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
  <sheetViews>
    <sheetView workbookViewId="0">
      <selection activeCell="B2" sqref="B$1:C$1048576"/>
    </sheetView>
  </sheetViews>
  <sheetFormatPr defaultColWidth="9" defaultRowHeight="13.5" outlineLevelRow="5"/>
  <cols>
    <col min="1" max="1" width="7.125" customWidth="1"/>
    <col min="2" max="2" width="19.875" customWidth="1"/>
    <col min="3" max="3" width="13.625" customWidth="1"/>
    <col min="4" max="4" width="12.125" customWidth="1"/>
    <col min="5" max="5" width="15" customWidth="1"/>
    <col min="6" max="6" width="11.375" style="2" customWidth="1"/>
    <col min="7" max="7" width="8.75" customWidth="1"/>
    <col min="8" max="8" width="16.25" style="2" customWidth="1"/>
    <col min="9" max="9" width="10.725" style="2" customWidth="1"/>
    <col min="10" max="10" width="9.73333333333333" style="3" customWidth="1"/>
    <col min="11" max="11" width="11.375" style="3" customWidth="1"/>
  </cols>
  <sheetData>
    <row r="1" ht="37" customHeight="1" spans="1:11">
      <c r="A1" s="4" t="s">
        <v>0</v>
      </c>
      <c r="B1" s="4"/>
      <c r="C1" s="5"/>
      <c r="D1" s="4"/>
      <c r="E1" s="4"/>
      <c r="F1" s="6"/>
      <c r="G1" s="4"/>
      <c r="H1" s="6"/>
      <c r="I1" s="6"/>
      <c r="J1" s="4"/>
      <c r="K1" s="4"/>
    </row>
    <row r="2" ht="33" customHeight="1" spans="1:11">
      <c r="A2" s="7" t="s">
        <v>1</v>
      </c>
      <c r="B2" s="8" t="s">
        <v>2</v>
      </c>
      <c r="C2" s="9" t="s">
        <v>3</v>
      </c>
      <c r="D2" s="7" t="s">
        <v>4</v>
      </c>
      <c r="E2" s="10" t="s">
        <v>5</v>
      </c>
      <c r="F2" s="11" t="s">
        <v>6</v>
      </c>
      <c r="G2" s="10" t="s">
        <v>7</v>
      </c>
      <c r="H2" s="11" t="s">
        <v>8</v>
      </c>
      <c r="I2" s="11" t="s">
        <v>9</v>
      </c>
      <c r="J2" s="8" t="s">
        <v>10</v>
      </c>
      <c r="K2" s="8" t="s">
        <v>11</v>
      </c>
    </row>
    <row r="3" ht="29" customHeight="1" spans="1:11">
      <c r="A3" s="18">
        <v>1</v>
      </c>
      <c r="B3" s="19" t="s">
        <v>79</v>
      </c>
      <c r="C3" s="19" t="s">
        <v>80</v>
      </c>
      <c r="D3" s="20" t="s">
        <v>81</v>
      </c>
      <c r="E3" s="19" t="s">
        <v>82</v>
      </c>
      <c r="F3" s="21">
        <v>34.68</v>
      </c>
      <c r="G3" s="22">
        <v>73.6</v>
      </c>
      <c r="H3" s="15">
        <f>G3*0.4</f>
        <v>29.44</v>
      </c>
      <c r="I3" s="25">
        <f>F3+H3</f>
        <v>64.12</v>
      </c>
      <c r="J3" s="22">
        <v>1</v>
      </c>
      <c r="K3" s="22" t="s">
        <v>16</v>
      </c>
    </row>
    <row r="4" s="1" customFormat="1" ht="29" customHeight="1" spans="1:11">
      <c r="A4" s="12">
        <v>2</v>
      </c>
      <c r="B4" s="13" t="s">
        <v>79</v>
      </c>
      <c r="C4" s="13" t="s">
        <v>80</v>
      </c>
      <c r="D4" s="14" t="s">
        <v>81</v>
      </c>
      <c r="E4" s="13" t="s">
        <v>83</v>
      </c>
      <c r="F4" s="15">
        <v>34.68</v>
      </c>
      <c r="G4" s="17">
        <v>73</v>
      </c>
      <c r="H4" s="15">
        <f>G4*0.4</f>
        <v>29.2</v>
      </c>
      <c r="I4" s="25">
        <f>F4+H4</f>
        <v>63.88</v>
      </c>
      <c r="J4" s="17">
        <v>2</v>
      </c>
      <c r="K4" s="17"/>
    </row>
    <row r="6" spans="6:6">
      <c r="F6"/>
    </row>
  </sheetData>
  <autoFilter ref="A1:K4">
    <sortState ref="A1:K4">
      <sortCondition ref="I2" descending="1"/>
    </sortState>
    <extLst/>
  </autoFilter>
  <sortState ref="A3:Q212">
    <sortCondition ref="G3"/>
  </sortState>
  <mergeCells count="1">
    <mergeCell ref="A1:K1"/>
  </mergeCells>
  <pageMargins left="0.314583333333333" right="0.75" top="0.511805555555556" bottom="0.511805555555556" header="0.5" footer="0.5"/>
  <pageSetup paperSize="9" scale="9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B2" sqref="B$1:C$1048576"/>
    </sheetView>
  </sheetViews>
  <sheetFormatPr defaultColWidth="9" defaultRowHeight="13.5" outlineLevelRow="3"/>
  <cols>
    <col min="1" max="1" width="6.625" customWidth="1"/>
    <col min="2" max="2" width="21.125" customWidth="1"/>
    <col min="3" max="3" width="17.375" customWidth="1"/>
    <col min="4" max="4" width="12.25" customWidth="1"/>
    <col min="5" max="5" width="15.25" customWidth="1"/>
    <col min="6" max="6" width="10" style="2" customWidth="1"/>
    <col min="7" max="7" width="8.375" style="3" customWidth="1"/>
    <col min="8" max="8" width="16.5666666666667" style="2" customWidth="1"/>
    <col min="9" max="9" width="10" style="2" customWidth="1"/>
    <col min="10" max="10" width="8.575" style="3" customWidth="1"/>
    <col min="11" max="11" width="10.5" style="3" customWidth="1"/>
  </cols>
  <sheetData>
    <row r="1" ht="33" customHeight="1" spans="1:11">
      <c r="A1" s="4" t="s">
        <v>0</v>
      </c>
      <c r="B1" s="4"/>
      <c r="C1" s="5"/>
      <c r="D1" s="4"/>
      <c r="E1" s="4"/>
      <c r="F1" s="6"/>
      <c r="G1" s="4"/>
      <c r="H1" s="6"/>
      <c r="I1" s="6"/>
      <c r="J1" s="4"/>
      <c r="K1" s="4"/>
    </row>
    <row r="2" ht="35" customHeight="1" spans="1:11">
      <c r="A2" s="7" t="s">
        <v>1</v>
      </c>
      <c r="B2" s="8" t="s">
        <v>2</v>
      </c>
      <c r="C2" s="9" t="s">
        <v>3</v>
      </c>
      <c r="D2" s="7" t="s">
        <v>4</v>
      </c>
      <c r="E2" s="10" t="s">
        <v>5</v>
      </c>
      <c r="F2" s="11" t="s">
        <v>6</v>
      </c>
      <c r="G2" s="10" t="s">
        <v>7</v>
      </c>
      <c r="H2" s="11" t="s">
        <v>8</v>
      </c>
      <c r="I2" s="11" t="s">
        <v>9</v>
      </c>
      <c r="J2" s="8" t="s">
        <v>10</v>
      </c>
      <c r="K2" s="8" t="s">
        <v>11</v>
      </c>
    </row>
    <row r="3" ht="29" customHeight="1" spans="1:11">
      <c r="A3" s="12">
        <v>1</v>
      </c>
      <c r="B3" s="13" t="s">
        <v>79</v>
      </c>
      <c r="C3" s="13" t="s">
        <v>84</v>
      </c>
      <c r="D3" s="14" t="s">
        <v>85</v>
      </c>
      <c r="E3" s="13" t="s">
        <v>86</v>
      </c>
      <c r="F3" s="15">
        <v>34.14</v>
      </c>
      <c r="G3" s="17">
        <v>76.7</v>
      </c>
      <c r="H3" s="15">
        <f>G3*0.4</f>
        <v>30.68</v>
      </c>
      <c r="I3" s="15">
        <f>F3+H3</f>
        <v>64.82</v>
      </c>
      <c r="J3" s="17">
        <v>1</v>
      </c>
      <c r="K3" s="17" t="s">
        <v>16</v>
      </c>
    </row>
    <row r="4" s="1" customFormat="1" ht="29" customHeight="1" spans="1:11">
      <c r="A4" s="18">
        <v>2</v>
      </c>
      <c r="B4" s="19" t="s">
        <v>79</v>
      </c>
      <c r="C4" s="19" t="s">
        <v>84</v>
      </c>
      <c r="D4" s="20" t="s">
        <v>85</v>
      </c>
      <c r="E4" s="19" t="s">
        <v>87</v>
      </c>
      <c r="F4" s="21">
        <v>30.9</v>
      </c>
      <c r="G4" s="22">
        <v>76.9</v>
      </c>
      <c r="H4" s="15">
        <f>G4*0.4</f>
        <v>30.76</v>
      </c>
      <c r="I4" s="15">
        <f>F4+H4</f>
        <v>61.66</v>
      </c>
      <c r="J4" s="22">
        <v>2</v>
      </c>
      <c r="K4" s="22"/>
    </row>
  </sheetData>
  <autoFilter ref="A1:K4">
    <extLst/>
  </autoFilter>
  <sortState ref="A3:Q94">
    <sortCondition ref="G3"/>
  </sortState>
  <mergeCells count="1">
    <mergeCell ref="A1:K1"/>
  </mergeCells>
  <pageMargins left="0.275" right="0.75" top="0.511805555555556" bottom="0.511805555555556" header="0.5" footer="0.5"/>
  <pageSetup paperSize="9" scale="9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B2" sqref="B$1:C$1048576"/>
    </sheetView>
  </sheetViews>
  <sheetFormatPr defaultColWidth="9" defaultRowHeight="13.5" outlineLevelRow="3"/>
  <cols>
    <col min="1" max="1" width="7" customWidth="1"/>
    <col min="2" max="2" width="20.875" customWidth="1"/>
    <col min="3" max="3" width="22.75" customWidth="1"/>
    <col min="4" max="4" width="11.4916666666667" customWidth="1"/>
    <col min="5" max="5" width="14.625" customWidth="1"/>
    <col min="6" max="6" width="10.125" style="2" customWidth="1"/>
    <col min="7" max="7" width="8" style="3" customWidth="1"/>
    <col min="8" max="8" width="16.9583333333333" style="2" customWidth="1"/>
    <col min="9" max="9" width="10.75" style="2" customWidth="1"/>
    <col min="10" max="10" width="8.725" style="3" customWidth="1"/>
    <col min="11" max="11" width="11" style="3" customWidth="1"/>
  </cols>
  <sheetData>
    <row r="1" ht="33" customHeight="1" spans="1:11">
      <c r="A1" s="4" t="s">
        <v>0</v>
      </c>
      <c r="B1" s="4"/>
      <c r="C1" s="5"/>
      <c r="D1" s="4"/>
      <c r="E1" s="4"/>
      <c r="F1" s="6"/>
      <c r="G1" s="4"/>
      <c r="H1" s="6"/>
      <c r="I1" s="6"/>
      <c r="J1" s="4"/>
      <c r="K1" s="4"/>
    </row>
    <row r="2" ht="33" customHeight="1" spans="1:11">
      <c r="A2" s="7" t="s">
        <v>1</v>
      </c>
      <c r="B2" s="8" t="s">
        <v>2</v>
      </c>
      <c r="C2" s="9" t="s">
        <v>3</v>
      </c>
      <c r="D2" s="7" t="s">
        <v>4</v>
      </c>
      <c r="E2" s="10" t="s">
        <v>5</v>
      </c>
      <c r="F2" s="11" t="s">
        <v>6</v>
      </c>
      <c r="G2" s="10" t="s">
        <v>7</v>
      </c>
      <c r="H2" s="11" t="s">
        <v>8</v>
      </c>
      <c r="I2" s="11" t="s">
        <v>9</v>
      </c>
      <c r="J2" s="8" t="s">
        <v>10</v>
      </c>
      <c r="K2" s="8" t="s">
        <v>11</v>
      </c>
    </row>
    <row r="3" ht="29" customHeight="1" spans="1:11">
      <c r="A3" s="12">
        <v>1</v>
      </c>
      <c r="B3" s="13" t="s">
        <v>79</v>
      </c>
      <c r="C3" s="13" t="s">
        <v>75</v>
      </c>
      <c r="D3" s="14" t="s">
        <v>88</v>
      </c>
      <c r="E3" s="13" t="s">
        <v>89</v>
      </c>
      <c r="F3" s="15">
        <v>37.62</v>
      </c>
      <c r="G3" s="17">
        <v>70.8</v>
      </c>
      <c r="H3" s="15">
        <f>G3*0.4</f>
        <v>28.32</v>
      </c>
      <c r="I3" s="15">
        <f>F3+H3</f>
        <v>65.94</v>
      </c>
      <c r="J3" s="17">
        <v>1</v>
      </c>
      <c r="K3" s="17" t="s">
        <v>16</v>
      </c>
    </row>
    <row r="4" s="1" customFormat="1" ht="29" customHeight="1" spans="1:11">
      <c r="A4" s="18">
        <v>2</v>
      </c>
      <c r="B4" s="19" t="s">
        <v>79</v>
      </c>
      <c r="C4" s="19" t="s">
        <v>75</v>
      </c>
      <c r="D4" s="20" t="s">
        <v>88</v>
      </c>
      <c r="E4" s="19" t="s">
        <v>90</v>
      </c>
      <c r="F4" s="21">
        <v>35.34</v>
      </c>
      <c r="G4" s="22">
        <v>72.6</v>
      </c>
      <c r="H4" s="15">
        <f>G4*0.4</f>
        <v>29.04</v>
      </c>
      <c r="I4" s="15">
        <f>F4+H4</f>
        <v>64.38</v>
      </c>
      <c r="J4" s="22">
        <v>2</v>
      </c>
      <c r="K4" s="22"/>
    </row>
  </sheetData>
  <autoFilter ref="A1:K4">
    <extLst/>
  </autoFilter>
  <sortState ref="A3:Q82">
    <sortCondition ref="G3"/>
  </sortState>
  <mergeCells count="1">
    <mergeCell ref="A1:K1"/>
  </mergeCells>
  <pageMargins left="0.118055555555556" right="0.75" top="0.511805555555556" bottom="0.590277777777778" header="0.5" footer="0.5"/>
  <pageSetup paperSize="9" scale="88"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B2" sqref="B$1:C$1048576"/>
    </sheetView>
  </sheetViews>
  <sheetFormatPr defaultColWidth="9" defaultRowHeight="13.5" outlineLevelRow="3"/>
  <cols>
    <col min="1" max="1" width="6.55833333333333" customWidth="1"/>
    <col min="2" max="2" width="24.875" customWidth="1"/>
    <col min="3" max="3" width="19.875" customWidth="1"/>
    <col min="4" max="4" width="12.1583333333333" customWidth="1"/>
    <col min="5" max="5" width="14.5" customWidth="1"/>
    <col min="6" max="6" width="10.525" style="2" customWidth="1"/>
    <col min="7" max="7" width="8.25" style="3" customWidth="1"/>
    <col min="8" max="8" width="16.375" style="2" customWidth="1"/>
    <col min="9" max="9" width="10.625" style="2" customWidth="1"/>
    <col min="10" max="10" width="8.075" style="3" customWidth="1"/>
    <col min="11" max="11" width="10.75" style="3" customWidth="1"/>
  </cols>
  <sheetData>
    <row r="1" ht="33" customHeight="1" spans="1:11">
      <c r="A1" s="4" t="s">
        <v>0</v>
      </c>
      <c r="B1" s="4"/>
      <c r="C1" s="5"/>
      <c r="D1" s="4"/>
      <c r="E1" s="4"/>
      <c r="F1" s="6"/>
      <c r="G1" s="4"/>
      <c r="H1" s="6"/>
      <c r="I1" s="6"/>
      <c r="J1" s="4"/>
      <c r="K1" s="4"/>
    </row>
    <row r="2" ht="37" customHeight="1" spans="1:11">
      <c r="A2" s="7" t="s">
        <v>1</v>
      </c>
      <c r="B2" s="8" t="s">
        <v>2</v>
      </c>
      <c r="C2" s="9" t="s">
        <v>3</v>
      </c>
      <c r="D2" s="7" t="s">
        <v>4</v>
      </c>
      <c r="E2" s="10" t="s">
        <v>5</v>
      </c>
      <c r="F2" s="11" t="s">
        <v>6</v>
      </c>
      <c r="G2" s="10" t="s">
        <v>7</v>
      </c>
      <c r="H2" s="11" t="s">
        <v>8</v>
      </c>
      <c r="I2" s="11" t="s">
        <v>9</v>
      </c>
      <c r="J2" s="8" t="s">
        <v>10</v>
      </c>
      <c r="K2" s="8" t="s">
        <v>11</v>
      </c>
    </row>
    <row r="3" ht="29" customHeight="1" spans="1:11">
      <c r="A3" s="12">
        <v>1</v>
      </c>
      <c r="B3" s="13" t="s">
        <v>91</v>
      </c>
      <c r="C3" s="13" t="s">
        <v>92</v>
      </c>
      <c r="D3" s="14" t="s">
        <v>93</v>
      </c>
      <c r="E3" s="13" t="s">
        <v>94</v>
      </c>
      <c r="F3" s="15">
        <v>33.36</v>
      </c>
      <c r="G3" s="17">
        <v>75.5</v>
      </c>
      <c r="H3" s="15">
        <f>G3*0.4</f>
        <v>30.2</v>
      </c>
      <c r="I3" s="15">
        <f>F3+H3</f>
        <v>63.56</v>
      </c>
      <c r="J3" s="17">
        <v>1</v>
      </c>
      <c r="K3" s="17" t="s">
        <v>16</v>
      </c>
    </row>
    <row r="4" s="1" customFormat="1" ht="29" customHeight="1" spans="1:11">
      <c r="A4" s="18">
        <v>2</v>
      </c>
      <c r="B4" s="19" t="s">
        <v>91</v>
      </c>
      <c r="C4" s="19" t="s">
        <v>92</v>
      </c>
      <c r="D4" s="20" t="s">
        <v>93</v>
      </c>
      <c r="E4" s="19" t="s">
        <v>95</v>
      </c>
      <c r="F4" s="21">
        <v>33.24</v>
      </c>
      <c r="G4" s="22">
        <v>73.4</v>
      </c>
      <c r="H4" s="15">
        <f>G4*0.4</f>
        <v>29.36</v>
      </c>
      <c r="I4" s="15">
        <f>F4+H4</f>
        <v>62.6</v>
      </c>
      <c r="J4" s="22">
        <v>2</v>
      </c>
      <c r="K4" s="22"/>
    </row>
  </sheetData>
  <autoFilter ref="A1:K4">
    <extLst/>
  </autoFilter>
  <sortState ref="A3:Q135">
    <sortCondition ref="G3"/>
  </sortState>
  <mergeCells count="1">
    <mergeCell ref="A1:K1"/>
  </mergeCells>
  <pageMargins left="0.156944444444444" right="0.75" top="0.511805555555556" bottom="0.550694444444444" header="0.5" footer="0.5"/>
  <pageSetup paperSize="9" scale="88"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E19" sqref="E19"/>
    </sheetView>
  </sheetViews>
  <sheetFormatPr defaultColWidth="9" defaultRowHeight="13.5" outlineLevelRow="3"/>
  <cols>
    <col min="1" max="1" width="7.5" customWidth="1"/>
    <col min="2" max="2" width="25.8416666666667" customWidth="1"/>
    <col min="3" max="3" width="18.3333333333333" customWidth="1"/>
    <col min="4" max="4" width="11.625" customWidth="1"/>
    <col min="5" max="5" width="14.5" customWidth="1"/>
    <col min="6" max="6" width="10" style="2" customWidth="1"/>
    <col min="7" max="7" width="8.625" style="3" customWidth="1"/>
    <col min="8" max="8" width="16.875" style="2" customWidth="1"/>
    <col min="9" max="9" width="10" style="2" customWidth="1"/>
    <col min="10" max="10" width="8.975" style="3" customWidth="1"/>
    <col min="11" max="11" width="11.7333333333333" style="3" customWidth="1"/>
  </cols>
  <sheetData>
    <row r="1" ht="33" customHeight="1" spans="1:11">
      <c r="A1" s="4" t="s">
        <v>0</v>
      </c>
      <c r="B1" s="4"/>
      <c r="C1" s="5"/>
      <c r="D1" s="4"/>
      <c r="E1" s="4"/>
      <c r="F1" s="6"/>
      <c r="G1" s="4"/>
      <c r="H1" s="6"/>
      <c r="I1" s="6"/>
      <c r="J1" s="4"/>
      <c r="K1" s="4"/>
    </row>
    <row r="2" ht="32" customHeight="1" spans="1:11">
      <c r="A2" s="7" t="s">
        <v>1</v>
      </c>
      <c r="B2" s="8" t="s">
        <v>2</v>
      </c>
      <c r="C2" s="9" t="s">
        <v>3</v>
      </c>
      <c r="D2" s="7" t="s">
        <v>4</v>
      </c>
      <c r="E2" s="10" t="s">
        <v>5</v>
      </c>
      <c r="F2" s="11" t="s">
        <v>6</v>
      </c>
      <c r="G2" s="10" t="s">
        <v>7</v>
      </c>
      <c r="H2" s="11" t="s">
        <v>8</v>
      </c>
      <c r="I2" s="11" t="s">
        <v>9</v>
      </c>
      <c r="J2" s="8" t="s">
        <v>10</v>
      </c>
      <c r="K2" s="8" t="s">
        <v>11</v>
      </c>
    </row>
    <row r="3" ht="29" customHeight="1" spans="1:11">
      <c r="A3" s="12">
        <v>1</v>
      </c>
      <c r="B3" s="13" t="s">
        <v>91</v>
      </c>
      <c r="C3" s="13" t="s">
        <v>96</v>
      </c>
      <c r="D3" s="14" t="s">
        <v>97</v>
      </c>
      <c r="E3" s="13" t="s">
        <v>98</v>
      </c>
      <c r="F3" s="15">
        <v>36.06</v>
      </c>
      <c r="G3" s="17">
        <v>71.9</v>
      </c>
      <c r="H3" s="15">
        <f>G3*0.4</f>
        <v>28.76</v>
      </c>
      <c r="I3" s="15">
        <f>F3+H3</f>
        <v>64.82</v>
      </c>
      <c r="J3" s="17">
        <v>1</v>
      </c>
      <c r="K3" s="17" t="s">
        <v>16</v>
      </c>
    </row>
    <row r="4" s="1" customFormat="1" ht="29" customHeight="1" spans="1:11">
      <c r="A4" s="18">
        <v>2</v>
      </c>
      <c r="B4" s="19" t="s">
        <v>91</v>
      </c>
      <c r="C4" s="19" t="s">
        <v>96</v>
      </c>
      <c r="D4" s="20" t="s">
        <v>97</v>
      </c>
      <c r="E4" s="19" t="s">
        <v>99</v>
      </c>
      <c r="F4" s="21">
        <v>34.62</v>
      </c>
      <c r="G4" s="22">
        <v>69.2</v>
      </c>
      <c r="H4" s="15">
        <f>G4*0.4</f>
        <v>27.68</v>
      </c>
      <c r="I4" s="15">
        <f>F4+H4</f>
        <v>62.3</v>
      </c>
      <c r="J4" s="22">
        <v>2</v>
      </c>
      <c r="K4" s="22"/>
    </row>
  </sheetData>
  <autoFilter ref="A1:K4">
    <extLst/>
  </autoFilter>
  <sortState ref="A3:Q105">
    <sortCondition ref="G3"/>
  </sortState>
  <mergeCells count="1">
    <mergeCell ref="A1:K1"/>
  </mergeCells>
  <pageMargins left="0.314583333333333" right="0.75" top="0.511805555555556" bottom="0.511805555555556" header="0.5" footer="0.5"/>
  <pageSetup paperSize="9" scale="86"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B2" sqref="B$1:C$1048576"/>
    </sheetView>
  </sheetViews>
  <sheetFormatPr defaultColWidth="9" defaultRowHeight="13.5" outlineLevelRow="3"/>
  <cols>
    <col min="1" max="1" width="7" customWidth="1"/>
    <col min="2" max="2" width="24.25" customWidth="1"/>
    <col min="3" max="3" width="18.625" customWidth="1"/>
    <col min="4" max="4" width="12" customWidth="1"/>
    <col min="5" max="5" width="15.5" customWidth="1"/>
    <col min="6" max="6" width="10.75" style="2" customWidth="1"/>
    <col min="7" max="7" width="7.625" style="3" customWidth="1"/>
    <col min="8" max="8" width="17.2416666666667" style="2" customWidth="1"/>
    <col min="9" max="9" width="10.6333333333333" style="2" customWidth="1"/>
    <col min="10" max="10" width="8.75833333333333" style="3" customWidth="1"/>
    <col min="11" max="11" width="11.4416666666667" style="3" customWidth="1"/>
  </cols>
  <sheetData>
    <row r="1" ht="33" customHeight="1" spans="1:11">
      <c r="A1" s="4" t="s">
        <v>0</v>
      </c>
      <c r="B1" s="4"/>
      <c r="C1" s="5"/>
      <c r="D1" s="4"/>
      <c r="E1" s="4"/>
      <c r="F1" s="6"/>
      <c r="G1" s="4"/>
      <c r="H1" s="6"/>
      <c r="I1" s="6"/>
      <c r="J1" s="4"/>
      <c r="K1" s="4"/>
    </row>
    <row r="2" ht="35" customHeight="1" spans="1:11">
      <c r="A2" s="7" t="s">
        <v>1</v>
      </c>
      <c r="B2" s="8" t="s">
        <v>2</v>
      </c>
      <c r="C2" s="9" t="s">
        <v>3</v>
      </c>
      <c r="D2" s="7" t="s">
        <v>4</v>
      </c>
      <c r="E2" s="10" t="s">
        <v>5</v>
      </c>
      <c r="F2" s="11" t="s">
        <v>6</v>
      </c>
      <c r="G2" s="10" t="s">
        <v>7</v>
      </c>
      <c r="H2" s="11" t="s">
        <v>8</v>
      </c>
      <c r="I2" s="11" t="s">
        <v>9</v>
      </c>
      <c r="J2" s="8" t="s">
        <v>10</v>
      </c>
      <c r="K2" s="8" t="s">
        <v>11</v>
      </c>
    </row>
    <row r="3" ht="29" customHeight="1" spans="1:11">
      <c r="A3" s="12">
        <v>1</v>
      </c>
      <c r="B3" s="13" t="s">
        <v>91</v>
      </c>
      <c r="C3" s="13" t="s">
        <v>100</v>
      </c>
      <c r="D3" s="14" t="s">
        <v>101</v>
      </c>
      <c r="E3" s="13" t="s">
        <v>102</v>
      </c>
      <c r="F3" s="15">
        <v>40.62</v>
      </c>
      <c r="G3" s="17">
        <v>80.7</v>
      </c>
      <c r="H3" s="15">
        <f>G3*0.4</f>
        <v>32.28</v>
      </c>
      <c r="I3" s="15">
        <f>F3+H3</f>
        <v>72.9</v>
      </c>
      <c r="J3" s="17">
        <v>1</v>
      </c>
      <c r="K3" s="17" t="s">
        <v>16</v>
      </c>
    </row>
    <row r="4" s="1" customFormat="1" ht="29" customHeight="1" spans="1:11">
      <c r="A4" s="18">
        <v>2</v>
      </c>
      <c r="B4" s="19" t="s">
        <v>91</v>
      </c>
      <c r="C4" s="19" t="s">
        <v>100</v>
      </c>
      <c r="D4" s="20" t="s">
        <v>101</v>
      </c>
      <c r="E4" s="19" t="s">
        <v>103</v>
      </c>
      <c r="F4" s="21">
        <v>37.98</v>
      </c>
      <c r="G4" s="22">
        <v>68.3</v>
      </c>
      <c r="H4" s="15">
        <f>G4*0.4</f>
        <v>27.32</v>
      </c>
      <c r="I4" s="15">
        <f>F4+H4</f>
        <v>65.3</v>
      </c>
      <c r="J4" s="22">
        <v>2</v>
      </c>
      <c r="K4" s="22"/>
    </row>
  </sheetData>
  <autoFilter ref="A1:K4">
    <extLst/>
  </autoFilter>
  <sortState ref="A3:Q74">
    <sortCondition ref="G3"/>
  </sortState>
  <mergeCells count="1">
    <mergeCell ref="A1:K1"/>
  </mergeCells>
  <pageMargins left="0.236111111111111" right="0.75" top="0.472222222222222" bottom="0.550694444444444" header="0.5" footer="0.5"/>
  <pageSetup paperSize="9" scale="86"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
  <sheetViews>
    <sheetView workbookViewId="0">
      <selection activeCell="G16" sqref="G16"/>
    </sheetView>
  </sheetViews>
  <sheetFormatPr defaultColWidth="9" defaultRowHeight="13.5" outlineLevelRow="5"/>
  <cols>
    <col min="1" max="1" width="6.5" customWidth="1"/>
    <col min="2" max="2" width="22.75" customWidth="1"/>
    <col min="3" max="3" width="17.0916666666667" customWidth="1"/>
    <col min="4" max="4" width="11.875" customWidth="1"/>
    <col min="5" max="5" width="15" customWidth="1"/>
    <col min="6" max="6" width="10.875" style="24" customWidth="1"/>
    <col min="7" max="7" width="8.5" customWidth="1"/>
    <col min="8" max="8" width="17.1333333333333" style="2" customWidth="1"/>
    <col min="9" max="9" width="10.525" style="2" customWidth="1"/>
    <col min="10" max="10" width="8.5" style="3" customWidth="1"/>
    <col min="11" max="11" width="11.125" style="3" customWidth="1"/>
  </cols>
  <sheetData>
    <row r="1" ht="33" customHeight="1" spans="1:11">
      <c r="A1" s="4" t="s">
        <v>0</v>
      </c>
      <c r="B1" s="4"/>
      <c r="C1" s="5"/>
      <c r="D1" s="4"/>
      <c r="E1" s="4"/>
      <c r="F1" s="6"/>
      <c r="G1" s="4"/>
      <c r="H1" s="6"/>
      <c r="I1" s="6"/>
      <c r="J1" s="4"/>
      <c r="K1" s="4"/>
    </row>
    <row r="2" ht="33" customHeight="1" spans="1:11">
      <c r="A2" s="7" t="s">
        <v>1</v>
      </c>
      <c r="B2" s="8" t="s">
        <v>2</v>
      </c>
      <c r="C2" s="9" t="s">
        <v>3</v>
      </c>
      <c r="D2" s="7" t="s">
        <v>4</v>
      </c>
      <c r="E2" s="10" t="s">
        <v>5</v>
      </c>
      <c r="F2" s="11" t="s">
        <v>6</v>
      </c>
      <c r="G2" s="10" t="s">
        <v>7</v>
      </c>
      <c r="H2" s="11" t="s">
        <v>8</v>
      </c>
      <c r="I2" s="11" t="s">
        <v>9</v>
      </c>
      <c r="J2" s="8" t="s">
        <v>10</v>
      </c>
      <c r="K2" s="8" t="s">
        <v>11</v>
      </c>
    </row>
    <row r="3" ht="29" customHeight="1" spans="1:11">
      <c r="A3" s="12">
        <v>1</v>
      </c>
      <c r="B3" s="13" t="s">
        <v>104</v>
      </c>
      <c r="C3" s="13" t="s">
        <v>84</v>
      </c>
      <c r="D3" s="14" t="s">
        <v>105</v>
      </c>
      <c r="E3" s="13" t="s">
        <v>106</v>
      </c>
      <c r="F3" s="15">
        <v>37.2</v>
      </c>
      <c r="G3" s="17">
        <v>73.6</v>
      </c>
      <c r="H3" s="15">
        <f>G3*0.4</f>
        <v>29.44</v>
      </c>
      <c r="I3" s="15">
        <f>F3+H3</f>
        <v>66.64</v>
      </c>
      <c r="J3" s="17">
        <v>1</v>
      </c>
      <c r="K3" s="17" t="s">
        <v>16</v>
      </c>
    </row>
    <row r="4" ht="29" customHeight="1" spans="1:11">
      <c r="A4" s="12">
        <v>2</v>
      </c>
      <c r="B4" s="13" t="s">
        <v>104</v>
      </c>
      <c r="C4" s="13" t="s">
        <v>84</v>
      </c>
      <c r="D4" s="14" t="s">
        <v>105</v>
      </c>
      <c r="E4" s="13" t="s">
        <v>107</v>
      </c>
      <c r="F4" s="15">
        <v>37.26</v>
      </c>
      <c r="G4" s="17">
        <v>73.2</v>
      </c>
      <c r="H4" s="15">
        <f>G4*0.4</f>
        <v>29.28</v>
      </c>
      <c r="I4" s="15">
        <f>F4+H4</f>
        <v>66.54</v>
      </c>
      <c r="J4" s="17">
        <v>2</v>
      </c>
      <c r="K4" s="17" t="s">
        <v>16</v>
      </c>
    </row>
    <row r="5" ht="29" customHeight="1" spans="1:11">
      <c r="A5" s="12">
        <v>3</v>
      </c>
      <c r="B5" s="13" t="s">
        <v>104</v>
      </c>
      <c r="C5" s="13" t="s">
        <v>84</v>
      </c>
      <c r="D5" s="14" t="s">
        <v>105</v>
      </c>
      <c r="E5" s="13" t="s">
        <v>108</v>
      </c>
      <c r="F5" s="15">
        <v>36.456</v>
      </c>
      <c r="G5" s="17">
        <v>71.2</v>
      </c>
      <c r="H5" s="15">
        <f>G5*0.4</f>
        <v>28.48</v>
      </c>
      <c r="I5" s="15">
        <f>F5+H5</f>
        <v>64.936</v>
      </c>
      <c r="J5" s="17">
        <v>3</v>
      </c>
      <c r="K5" s="17"/>
    </row>
    <row r="6" s="1" customFormat="1" ht="29" customHeight="1" spans="1:11">
      <c r="A6" s="18">
        <v>4</v>
      </c>
      <c r="B6" s="19" t="s">
        <v>104</v>
      </c>
      <c r="C6" s="19" t="s">
        <v>84</v>
      </c>
      <c r="D6" s="20" t="s">
        <v>105</v>
      </c>
      <c r="E6" s="19" t="s">
        <v>109</v>
      </c>
      <c r="F6" s="21">
        <v>33.72</v>
      </c>
      <c r="G6" s="22" t="s">
        <v>22</v>
      </c>
      <c r="H6" s="15">
        <v>0</v>
      </c>
      <c r="I6" s="15">
        <v>33.72</v>
      </c>
      <c r="J6" s="22">
        <v>4</v>
      </c>
      <c r="K6" s="22"/>
    </row>
  </sheetData>
  <autoFilter ref="A1:K6">
    <sortState ref="A1:K6">
      <sortCondition ref="I2" descending="1"/>
    </sortState>
    <extLst/>
  </autoFilter>
  <sortState ref="A3:Q135">
    <sortCondition ref="G3"/>
  </sortState>
  <mergeCells count="1">
    <mergeCell ref="A1:K1"/>
  </mergeCells>
  <pageMargins left="0.236111111111111" right="0.75" top="0.472222222222222" bottom="0.511805555555556" header="0.5" footer="0.5"/>
  <pageSetup paperSize="9" scale="88"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B2" sqref="B$1:C$1048576"/>
    </sheetView>
  </sheetViews>
  <sheetFormatPr defaultColWidth="9" defaultRowHeight="13.5" outlineLevelRow="3"/>
  <cols>
    <col min="1" max="1" width="6.5" customWidth="1"/>
    <col min="2" max="2" width="21.375" customWidth="1"/>
    <col min="3" max="3" width="14.125" customWidth="1"/>
    <col min="4" max="4" width="12.1583333333333" customWidth="1"/>
    <col min="5" max="5" width="14.2833333333333" customWidth="1"/>
    <col min="6" max="6" width="11.125" style="2" customWidth="1"/>
    <col min="7" max="7" width="8.75" style="2" customWidth="1"/>
    <col min="8" max="8" width="17.1166666666667" style="2" customWidth="1"/>
    <col min="9" max="9" width="10.575" style="2" customWidth="1"/>
    <col min="10" max="10" width="8.60833333333333" style="3" customWidth="1"/>
    <col min="11" max="11" width="10.5" style="3" customWidth="1"/>
  </cols>
  <sheetData>
    <row r="1" ht="33" customHeight="1" spans="1:11">
      <c r="A1" s="4" t="s">
        <v>0</v>
      </c>
      <c r="B1" s="4"/>
      <c r="C1" s="5"/>
      <c r="D1" s="4"/>
      <c r="E1" s="4"/>
      <c r="F1" s="6"/>
      <c r="G1" s="6"/>
      <c r="H1" s="6"/>
      <c r="I1" s="6"/>
      <c r="J1" s="4"/>
      <c r="K1" s="4"/>
    </row>
    <row r="2" ht="33" customHeight="1" spans="1:11">
      <c r="A2" s="7" t="s">
        <v>1</v>
      </c>
      <c r="B2" s="8" t="s">
        <v>2</v>
      </c>
      <c r="C2" s="9" t="s">
        <v>3</v>
      </c>
      <c r="D2" s="7" t="s">
        <v>4</v>
      </c>
      <c r="E2" s="10" t="s">
        <v>5</v>
      </c>
      <c r="F2" s="11" t="s">
        <v>6</v>
      </c>
      <c r="G2" s="11" t="s">
        <v>7</v>
      </c>
      <c r="H2" s="11" t="s">
        <v>8</v>
      </c>
      <c r="I2" s="11" t="s">
        <v>9</v>
      </c>
      <c r="J2" s="8" t="s">
        <v>10</v>
      </c>
      <c r="K2" s="8" t="s">
        <v>11</v>
      </c>
    </row>
    <row r="3" ht="29" customHeight="1" spans="1:11">
      <c r="A3" s="12">
        <v>1</v>
      </c>
      <c r="B3" s="13" t="s">
        <v>110</v>
      </c>
      <c r="C3" s="13" t="s">
        <v>80</v>
      </c>
      <c r="D3" s="14" t="s">
        <v>111</v>
      </c>
      <c r="E3" s="13" t="s">
        <v>112</v>
      </c>
      <c r="F3" s="15">
        <v>36.54</v>
      </c>
      <c r="G3" s="15">
        <v>70.8</v>
      </c>
      <c r="H3" s="15">
        <f>G3*0.4</f>
        <v>28.32</v>
      </c>
      <c r="I3" s="15">
        <f>F3+H3</f>
        <v>64.86</v>
      </c>
      <c r="J3" s="17">
        <v>1</v>
      </c>
      <c r="K3" s="17" t="s">
        <v>16</v>
      </c>
    </row>
    <row r="4" s="1" customFormat="1" ht="29" customHeight="1" spans="1:11">
      <c r="A4" s="18">
        <v>2</v>
      </c>
      <c r="B4" s="19" t="s">
        <v>110</v>
      </c>
      <c r="C4" s="19" t="s">
        <v>80</v>
      </c>
      <c r="D4" s="20" t="s">
        <v>111</v>
      </c>
      <c r="E4" s="19" t="s">
        <v>113</v>
      </c>
      <c r="F4" s="21">
        <v>36.24</v>
      </c>
      <c r="G4" s="21">
        <v>70.6</v>
      </c>
      <c r="H4" s="15">
        <f>G4*0.4</f>
        <v>28.24</v>
      </c>
      <c r="I4" s="15">
        <f>F4+H4</f>
        <v>64.48</v>
      </c>
      <c r="J4" s="22">
        <v>2</v>
      </c>
      <c r="K4" s="22"/>
    </row>
  </sheetData>
  <autoFilter ref="A1:K4">
    <extLst/>
  </autoFilter>
  <sortState ref="A3:Q44">
    <sortCondition ref="G3"/>
  </sortState>
  <mergeCells count="1">
    <mergeCell ref="A1:K1"/>
  </mergeCells>
  <pageMargins left="0.275" right="0.75" top="0.511805555555556" bottom="0.629861111111111" header="0.5" footer="0.5"/>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E20" sqref="E20"/>
    </sheetView>
  </sheetViews>
  <sheetFormatPr defaultColWidth="9" defaultRowHeight="13.5" outlineLevelRow="3"/>
  <cols>
    <col min="1" max="1" width="7.5" style="3" customWidth="1"/>
    <col min="2" max="2" width="19.625" style="3" customWidth="1"/>
    <col min="3" max="3" width="13.5" style="3" customWidth="1"/>
    <col min="4" max="4" width="14.9333333333333" style="3" customWidth="1"/>
    <col min="5" max="5" width="15.625" style="3" customWidth="1"/>
    <col min="6" max="6" width="10.5" style="2" customWidth="1"/>
    <col min="7" max="7" width="8.5" style="3" customWidth="1"/>
    <col min="8" max="8" width="17.1333333333333" style="2" customWidth="1"/>
    <col min="9" max="9" width="10.1333333333333" style="2" customWidth="1"/>
    <col min="10" max="10" width="8.29166666666667" style="3" customWidth="1"/>
    <col min="11" max="11" width="11.225" style="3" customWidth="1"/>
  </cols>
  <sheetData>
    <row r="1" ht="33" customHeight="1" spans="1:11">
      <c r="A1" s="4" t="s">
        <v>0</v>
      </c>
      <c r="B1" s="4"/>
      <c r="C1" s="5"/>
      <c r="D1" s="4"/>
      <c r="E1" s="4"/>
      <c r="F1" s="6"/>
      <c r="G1" s="4"/>
      <c r="H1" s="6"/>
      <c r="I1" s="6"/>
      <c r="J1" s="4"/>
      <c r="K1" s="4"/>
    </row>
    <row r="2" ht="34" customHeight="1" spans="1:11">
      <c r="A2" s="30" t="s">
        <v>1</v>
      </c>
      <c r="B2" s="10" t="s">
        <v>2</v>
      </c>
      <c r="C2" s="31" t="s">
        <v>3</v>
      </c>
      <c r="D2" s="30" t="s">
        <v>4</v>
      </c>
      <c r="E2" s="10" t="s">
        <v>5</v>
      </c>
      <c r="F2" s="11" t="s">
        <v>6</v>
      </c>
      <c r="G2" s="10" t="s">
        <v>7</v>
      </c>
      <c r="H2" s="11" t="s">
        <v>8</v>
      </c>
      <c r="I2" s="11" t="s">
        <v>9</v>
      </c>
      <c r="J2" s="8" t="s">
        <v>10</v>
      </c>
      <c r="K2" s="8" t="s">
        <v>11</v>
      </c>
    </row>
    <row r="3" ht="29" customHeight="1" spans="1:11">
      <c r="A3" s="12">
        <v>1</v>
      </c>
      <c r="B3" s="13" t="s">
        <v>23</v>
      </c>
      <c r="C3" s="13" t="s">
        <v>24</v>
      </c>
      <c r="D3" s="14" t="s">
        <v>25</v>
      </c>
      <c r="E3" s="13" t="s">
        <v>26</v>
      </c>
      <c r="F3" s="15">
        <v>36.36</v>
      </c>
      <c r="G3" s="17">
        <v>74.8</v>
      </c>
      <c r="H3" s="15">
        <f>G3*0.4</f>
        <v>29.92</v>
      </c>
      <c r="I3" s="15">
        <f>F3+H3</f>
        <v>66.28</v>
      </c>
      <c r="J3" s="17">
        <v>1</v>
      </c>
      <c r="K3" s="17" t="s">
        <v>16</v>
      </c>
    </row>
    <row r="4" s="1" customFormat="1" ht="29" customHeight="1" spans="1:11">
      <c r="A4" s="18">
        <v>2</v>
      </c>
      <c r="B4" s="19" t="s">
        <v>23</v>
      </c>
      <c r="C4" s="19" t="s">
        <v>24</v>
      </c>
      <c r="D4" s="20" t="s">
        <v>25</v>
      </c>
      <c r="E4" s="19" t="s">
        <v>27</v>
      </c>
      <c r="F4" s="21">
        <v>35.58</v>
      </c>
      <c r="G4" s="22" t="s">
        <v>22</v>
      </c>
      <c r="H4" s="15">
        <v>0</v>
      </c>
      <c r="I4" s="15">
        <v>35.58</v>
      </c>
      <c r="J4" s="22">
        <v>2</v>
      </c>
      <c r="K4" s="22"/>
    </row>
  </sheetData>
  <autoFilter ref="A1:K4">
    <sortState ref="A1:K4">
      <sortCondition ref="F2" descending="1"/>
    </sortState>
    <extLst/>
  </autoFilter>
  <mergeCells count="1">
    <mergeCell ref="A1:K1"/>
  </mergeCells>
  <pageMargins left="0.275" right="0.75" top="0.511805555555556" bottom="0.472222222222222" header="0.5" footer="0.5"/>
  <pageSetup paperSize="9" scale="90"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E21" sqref="E21"/>
    </sheetView>
  </sheetViews>
  <sheetFormatPr defaultColWidth="9" defaultRowHeight="13.5" outlineLevelRow="3"/>
  <cols>
    <col min="1" max="1" width="6.75" customWidth="1"/>
    <col min="2" max="2" width="22.25" customWidth="1"/>
    <col min="3" max="3" width="24.0083333333333" customWidth="1"/>
    <col min="4" max="4" width="12.75" customWidth="1"/>
    <col min="5" max="5" width="14.5" customWidth="1"/>
    <col min="6" max="6" width="11.5" style="2" customWidth="1"/>
    <col min="7" max="7" width="9.34166666666667" style="23" customWidth="1"/>
    <col min="8" max="8" width="16.9" style="2" customWidth="1"/>
    <col min="9" max="9" width="10.0583333333333" style="2" customWidth="1"/>
    <col min="10" max="10" width="8.25" style="3" customWidth="1"/>
    <col min="11" max="11" width="11" style="3" customWidth="1"/>
  </cols>
  <sheetData>
    <row r="1" ht="33" customHeight="1" spans="1:11">
      <c r="A1" s="4" t="s">
        <v>0</v>
      </c>
      <c r="B1" s="4"/>
      <c r="C1" s="5"/>
      <c r="D1" s="4"/>
      <c r="E1" s="4"/>
      <c r="F1" s="6"/>
      <c r="G1" s="6"/>
      <c r="H1" s="6"/>
      <c r="I1" s="6"/>
      <c r="J1" s="4"/>
      <c r="K1" s="4"/>
    </row>
    <row r="2" ht="33" customHeight="1" spans="1:11">
      <c r="A2" s="7" t="s">
        <v>1</v>
      </c>
      <c r="B2" s="8" t="s">
        <v>2</v>
      </c>
      <c r="C2" s="9" t="s">
        <v>3</v>
      </c>
      <c r="D2" s="7" t="s">
        <v>4</v>
      </c>
      <c r="E2" s="10" t="s">
        <v>5</v>
      </c>
      <c r="F2" s="11" t="s">
        <v>6</v>
      </c>
      <c r="G2" s="11" t="s">
        <v>7</v>
      </c>
      <c r="H2" s="11" t="s">
        <v>8</v>
      </c>
      <c r="I2" s="11" t="s">
        <v>9</v>
      </c>
      <c r="J2" s="8" t="s">
        <v>10</v>
      </c>
      <c r="K2" s="8" t="s">
        <v>11</v>
      </c>
    </row>
    <row r="3" ht="29" customHeight="1" spans="1:11">
      <c r="A3" s="18">
        <v>1</v>
      </c>
      <c r="B3" s="19" t="s">
        <v>110</v>
      </c>
      <c r="C3" s="19" t="s">
        <v>75</v>
      </c>
      <c r="D3" s="20" t="s">
        <v>114</v>
      </c>
      <c r="E3" s="19" t="s">
        <v>115</v>
      </c>
      <c r="F3" s="21">
        <v>35.58</v>
      </c>
      <c r="G3" s="21">
        <v>73.4</v>
      </c>
      <c r="H3" s="15">
        <f>G3*0.4</f>
        <v>29.36</v>
      </c>
      <c r="I3" s="15">
        <f>F3+H3</f>
        <v>64.94</v>
      </c>
      <c r="J3" s="22">
        <v>1</v>
      </c>
      <c r="K3" s="22" t="s">
        <v>16</v>
      </c>
    </row>
    <row r="4" s="1" customFormat="1" ht="29" customHeight="1" spans="1:11">
      <c r="A4" s="12">
        <v>2</v>
      </c>
      <c r="B4" s="13" t="s">
        <v>110</v>
      </c>
      <c r="C4" s="13" t="s">
        <v>75</v>
      </c>
      <c r="D4" s="14" t="s">
        <v>114</v>
      </c>
      <c r="E4" s="13" t="s">
        <v>116</v>
      </c>
      <c r="F4" s="15">
        <v>35.7</v>
      </c>
      <c r="G4" s="21">
        <v>73</v>
      </c>
      <c r="H4" s="15">
        <f>G4*0.4</f>
        <v>29.2</v>
      </c>
      <c r="I4" s="15">
        <f>F4+H4</f>
        <v>64.9</v>
      </c>
      <c r="J4" s="17">
        <v>2</v>
      </c>
      <c r="K4" s="17"/>
    </row>
  </sheetData>
  <autoFilter ref="A1:K4">
    <sortState ref="A1:K4">
      <sortCondition ref="I2" descending="1"/>
    </sortState>
    <extLst/>
  </autoFilter>
  <sortState ref="A3:Q46">
    <sortCondition ref="G3"/>
  </sortState>
  <mergeCells count="1">
    <mergeCell ref="A1:K1"/>
  </mergeCells>
  <pageMargins left="0.156944444444444" right="0.75" top="0.472222222222222" bottom="0.550694444444444" header="0.5" footer="0.5"/>
  <pageSetup paperSize="9" scale="84"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G22" sqref="G22"/>
    </sheetView>
  </sheetViews>
  <sheetFormatPr defaultColWidth="9" defaultRowHeight="13.5" outlineLevelRow="3"/>
  <cols>
    <col min="1" max="1" width="5.75" customWidth="1"/>
    <col min="2" max="2" width="23" customWidth="1"/>
    <col min="3" max="3" width="13.875" customWidth="1"/>
    <col min="4" max="4" width="11.9083333333333" customWidth="1"/>
    <col min="5" max="5" width="14.375" customWidth="1"/>
    <col min="6" max="6" width="11" style="2" customWidth="1"/>
    <col min="7" max="7" width="8.125" style="3" customWidth="1"/>
    <col min="8" max="8" width="16.4416666666667" style="2" customWidth="1"/>
    <col min="9" max="9" width="11.0333333333333" style="2" customWidth="1"/>
    <col min="10" max="10" width="8.31666666666667" style="3" customWidth="1"/>
    <col min="11" max="11" width="11.375" style="3" customWidth="1"/>
  </cols>
  <sheetData>
    <row r="1" ht="33" customHeight="1" spans="1:11">
      <c r="A1" s="4" t="s">
        <v>0</v>
      </c>
      <c r="B1" s="4"/>
      <c r="C1" s="5"/>
      <c r="D1" s="4"/>
      <c r="E1" s="4"/>
      <c r="F1" s="6"/>
      <c r="G1" s="4"/>
      <c r="H1" s="6"/>
      <c r="I1" s="6"/>
      <c r="J1" s="4"/>
      <c r="K1" s="4"/>
    </row>
    <row r="2" ht="33" customHeight="1" spans="1:11">
      <c r="A2" s="7" t="s">
        <v>1</v>
      </c>
      <c r="B2" s="8" t="s">
        <v>2</v>
      </c>
      <c r="C2" s="9" t="s">
        <v>3</v>
      </c>
      <c r="D2" s="7" t="s">
        <v>4</v>
      </c>
      <c r="E2" s="10" t="s">
        <v>5</v>
      </c>
      <c r="F2" s="11" t="s">
        <v>6</v>
      </c>
      <c r="G2" s="10" t="s">
        <v>7</v>
      </c>
      <c r="H2" s="11" t="s">
        <v>8</v>
      </c>
      <c r="I2" s="11" t="s">
        <v>9</v>
      </c>
      <c r="J2" s="8" t="s">
        <v>10</v>
      </c>
      <c r="K2" s="8" t="s">
        <v>11</v>
      </c>
    </row>
    <row r="3" ht="29" customHeight="1" spans="1:11">
      <c r="A3" s="12">
        <v>1</v>
      </c>
      <c r="B3" s="13" t="s">
        <v>117</v>
      </c>
      <c r="C3" s="13" t="s">
        <v>80</v>
      </c>
      <c r="D3" s="14" t="s">
        <v>118</v>
      </c>
      <c r="E3" s="13" t="s">
        <v>119</v>
      </c>
      <c r="F3" s="15">
        <v>39.036</v>
      </c>
      <c r="G3" s="16">
        <v>72.6</v>
      </c>
      <c r="H3" s="15">
        <f>G3*0.4</f>
        <v>29.04</v>
      </c>
      <c r="I3" s="15">
        <f>F3+H3</f>
        <v>68.076</v>
      </c>
      <c r="J3" s="17">
        <v>1</v>
      </c>
      <c r="K3" s="17" t="s">
        <v>16</v>
      </c>
    </row>
    <row r="4" s="1" customFormat="1" ht="29" customHeight="1" spans="1:11">
      <c r="A4" s="18">
        <v>2</v>
      </c>
      <c r="B4" s="19" t="s">
        <v>117</v>
      </c>
      <c r="C4" s="19" t="s">
        <v>80</v>
      </c>
      <c r="D4" s="20" t="s">
        <v>118</v>
      </c>
      <c r="E4" s="19" t="s">
        <v>120</v>
      </c>
      <c r="F4" s="21">
        <v>33.66</v>
      </c>
      <c r="G4" s="22">
        <v>70.6</v>
      </c>
      <c r="H4" s="15">
        <f>G4*0.4</f>
        <v>28.24</v>
      </c>
      <c r="I4" s="15">
        <f>F4+H4</f>
        <v>61.9</v>
      </c>
      <c r="J4" s="22">
        <v>2</v>
      </c>
      <c r="K4" s="22"/>
    </row>
  </sheetData>
  <autoFilter ref="A1:K4">
    <extLst/>
  </autoFilter>
  <sortState ref="A3:Q52">
    <sortCondition ref="G3"/>
  </sortState>
  <mergeCells count="1">
    <mergeCell ref="A1:K1"/>
  </mergeCells>
  <pageMargins left="0.275" right="0.75" top="0.511805555555556" bottom="0.550694444444444" header="0.5" footer="0.5"/>
  <pageSetup paperSize="9" scale="90"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B2" sqref="B$1:C$1048576"/>
    </sheetView>
  </sheetViews>
  <sheetFormatPr defaultColWidth="9" defaultRowHeight="13.5" outlineLevelRow="3"/>
  <cols>
    <col min="1" max="1" width="6.75" customWidth="1"/>
    <col min="2" max="2" width="20.5" customWidth="1"/>
    <col min="3" max="3" width="17.125" customWidth="1"/>
    <col min="4" max="4" width="12.25" customWidth="1"/>
    <col min="5" max="5" width="15.5" customWidth="1"/>
    <col min="6" max="6" width="10.625" style="2" customWidth="1"/>
    <col min="7" max="7" width="8.25" style="3" customWidth="1"/>
    <col min="8" max="8" width="16.5" style="3" customWidth="1"/>
    <col min="9" max="9" width="11.0083333333333" style="3" customWidth="1"/>
    <col min="10" max="10" width="8.90833333333333" style="3" customWidth="1"/>
    <col min="11" max="11" width="12.575" style="3" customWidth="1"/>
  </cols>
  <sheetData>
    <row r="1" ht="33" customHeight="1" spans="1:11">
      <c r="A1" s="4" t="s">
        <v>0</v>
      </c>
      <c r="B1" s="4"/>
      <c r="C1" s="5"/>
      <c r="D1" s="4"/>
      <c r="E1" s="4"/>
      <c r="F1" s="6"/>
      <c r="G1" s="4"/>
      <c r="H1" s="4"/>
      <c r="I1" s="4"/>
      <c r="J1" s="4"/>
      <c r="K1" s="4"/>
    </row>
    <row r="2" ht="34" customHeight="1" spans="1:11">
      <c r="A2" s="7" t="s">
        <v>1</v>
      </c>
      <c r="B2" s="8" t="s">
        <v>2</v>
      </c>
      <c r="C2" s="9" t="s">
        <v>3</v>
      </c>
      <c r="D2" s="7" t="s">
        <v>4</v>
      </c>
      <c r="E2" s="10" t="s">
        <v>5</v>
      </c>
      <c r="F2" s="11" t="s">
        <v>6</v>
      </c>
      <c r="G2" s="10" t="s">
        <v>7</v>
      </c>
      <c r="H2" s="10" t="s">
        <v>8</v>
      </c>
      <c r="I2" s="10" t="s">
        <v>9</v>
      </c>
      <c r="J2" s="8" t="s">
        <v>10</v>
      </c>
      <c r="K2" s="8" t="s">
        <v>11</v>
      </c>
    </row>
    <row r="3" ht="29" customHeight="1" spans="1:11">
      <c r="A3" s="12">
        <v>1</v>
      </c>
      <c r="B3" s="13" t="s">
        <v>121</v>
      </c>
      <c r="C3" s="13" t="s">
        <v>122</v>
      </c>
      <c r="D3" s="14" t="s">
        <v>123</v>
      </c>
      <c r="E3" s="13" t="s">
        <v>124</v>
      </c>
      <c r="F3" s="15">
        <v>39.3</v>
      </c>
      <c r="G3" s="16">
        <v>80</v>
      </c>
      <c r="H3" s="17">
        <f>G3*0.4</f>
        <v>32</v>
      </c>
      <c r="I3" s="17">
        <f>F3+H3</f>
        <v>71.3</v>
      </c>
      <c r="J3" s="17">
        <v>1</v>
      </c>
      <c r="K3" s="17" t="s">
        <v>16</v>
      </c>
    </row>
    <row r="4" s="1" customFormat="1" ht="29" customHeight="1" spans="1:11">
      <c r="A4" s="18">
        <v>2</v>
      </c>
      <c r="B4" s="19" t="s">
        <v>121</v>
      </c>
      <c r="C4" s="19" t="s">
        <v>122</v>
      </c>
      <c r="D4" s="20" t="s">
        <v>123</v>
      </c>
      <c r="E4" s="19" t="s">
        <v>125</v>
      </c>
      <c r="F4" s="21">
        <v>36</v>
      </c>
      <c r="G4" s="22">
        <v>75.5</v>
      </c>
      <c r="H4" s="17">
        <f>G4*0.4</f>
        <v>30.2</v>
      </c>
      <c r="I4" s="17">
        <f>F4+H4</f>
        <v>66.2</v>
      </c>
      <c r="J4" s="22">
        <v>2</v>
      </c>
      <c r="K4" s="22"/>
    </row>
  </sheetData>
  <autoFilter ref="A1:K4">
    <extLst/>
  </autoFilter>
  <sortState ref="A3:Q224">
    <sortCondition ref="G3"/>
  </sortState>
  <mergeCells count="1">
    <mergeCell ref="A1:K1"/>
  </mergeCells>
  <pageMargins left="0.314583333333333" right="0.75" top="0.511805555555556" bottom="0.472222222222222" header="0.5" footer="0.5"/>
  <pageSetup paperSize="9" scale="88"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B2" sqref="B$1:C$1048576"/>
    </sheetView>
  </sheetViews>
  <sheetFormatPr defaultColWidth="9" defaultRowHeight="13.5" outlineLevelRow="3"/>
  <cols>
    <col min="1" max="1" width="6.9" customWidth="1"/>
    <col min="2" max="2" width="19.875" customWidth="1"/>
    <col min="3" max="3" width="13.875" customWidth="1"/>
    <col min="4" max="4" width="11.75" customWidth="1"/>
    <col min="5" max="5" width="16" customWidth="1"/>
    <col min="6" max="6" width="11.25" customWidth="1"/>
    <col min="7" max="7" width="9.625" style="24" customWidth="1"/>
    <col min="8" max="8" width="16.8416666666667" style="24" customWidth="1"/>
    <col min="9" max="9" width="10.5333333333333" style="24" customWidth="1"/>
    <col min="10" max="10" width="9.175" customWidth="1"/>
    <col min="11" max="11" width="11.9" customWidth="1"/>
  </cols>
  <sheetData>
    <row r="1" ht="36" customHeight="1" spans="1:11">
      <c r="A1" s="4" t="s">
        <v>0</v>
      </c>
      <c r="B1" s="4"/>
      <c r="C1" s="5"/>
      <c r="D1" s="4"/>
      <c r="E1" s="4"/>
      <c r="F1" s="6"/>
      <c r="G1" s="6"/>
      <c r="H1" s="6"/>
      <c r="I1" s="6"/>
      <c r="J1" s="4"/>
      <c r="K1" s="4"/>
    </row>
    <row r="2" ht="33" customHeight="1" spans="1:11">
      <c r="A2" s="7" t="s">
        <v>1</v>
      </c>
      <c r="B2" s="8" t="s">
        <v>2</v>
      </c>
      <c r="C2" s="9" t="s">
        <v>3</v>
      </c>
      <c r="D2" s="7" t="s">
        <v>4</v>
      </c>
      <c r="E2" s="10" t="s">
        <v>5</v>
      </c>
      <c r="F2" s="10" t="s">
        <v>6</v>
      </c>
      <c r="G2" s="11" t="s">
        <v>7</v>
      </c>
      <c r="H2" s="11" t="s">
        <v>8</v>
      </c>
      <c r="I2" s="11" t="s">
        <v>9</v>
      </c>
      <c r="J2" s="8" t="s">
        <v>10</v>
      </c>
      <c r="K2" s="8" t="s">
        <v>11</v>
      </c>
    </row>
    <row r="3" ht="27" customHeight="1" spans="1:11">
      <c r="A3" s="12">
        <v>1</v>
      </c>
      <c r="B3" s="13" t="s">
        <v>23</v>
      </c>
      <c r="C3" s="13" t="s">
        <v>24</v>
      </c>
      <c r="D3" s="14" t="s">
        <v>28</v>
      </c>
      <c r="E3" s="13" t="s">
        <v>29</v>
      </c>
      <c r="F3" s="15">
        <v>32.4</v>
      </c>
      <c r="G3" s="15">
        <v>81.8</v>
      </c>
      <c r="H3" s="15">
        <f>G3*0.4</f>
        <v>32.72</v>
      </c>
      <c r="I3" s="15">
        <f>F3+H3</f>
        <v>65.12</v>
      </c>
      <c r="J3" s="17">
        <v>1</v>
      </c>
      <c r="K3" s="17" t="s">
        <v>16</v>
      </c>
    </row>
    <row r="4" s="1" customFormat="1" ht="27" customHeight="1" spans="1:11">
      <c r="A4" s="18">
        <v>2</v>
      </c>
      <c r="B4" s="19" t="s">
        <v>23</v>
      </c>
      <c r="C4" s="19" t="s">
        <v>24</v>
      </c>
      <c r="D4" s="20" t="s">
        <v>28</v>
      </c>
      <c r="E4" s="19" t="s">
        <v>30</v>
      </c>
      <c r="F4" s="21">
        <v>30.78</v>
      </c>
      <c r="G4" s="21">
        <v>77.9</v>
      </c>
      <c r="H4" s="15">
        <f>G4*0.4</f>
        <v>31.16</v>
      </c>
      <c r="I4" s="15">
        <f>F4+H4</f>
        <v>61.94</v>
      </c>
      <c r="J4" s="22">
        <v>2</v>
      </c>
      <c r="K4" s="22"/>
    </row>
  </sheetData>
  <autoFilter ref="A1:K4">
    <sortState ref="A1:K4">
      <sortCondition ref="F2" descending="1"/>
    </sortState>
    <extLst/>
  </autoFilter>
  <mergeCells count="1">
    <mergeCell ref="A1:K1"/>
  </mergeCells>
  <pageMargins left="0.236111111111111" right="0.75" top="0.511805555555556" bottom="1.14166666666667" header="0.5" footer="0.5"/>
  <pageSetup paperSize="9" scale="9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B2" sqref="B$1:C$1048576"/>
    </sheetView>
  </sheetViews>
  <sheetFormatPr defaultColWidth="9" defaultRowHeight="13.5" outlineLevelRow="3"/>
  <cols>
    <col min="1" max="1" width="7.21666666666667" customWidth="1"/>
    <col min="2" max="2" width="23.5916666666667" customWidth="1"/>
    <col min="3" max="3" width="19.2166666666667" customWidth="1"/>
    <col min="4" max="4" width="12.275" customWidth="1"/>
    <col min="5" max="5" width="15.1416666666667" customWidth="1"/>
    <col min="6" max="6" width="10.25" customWidth="1"/>
    <col min="7" max="7" width="9.50833333333333" style="24" customWidth="1"/>
    <col min="8" max="8" width="17.3583333333333" style="24" customWidth="1"/>
    <col min="9" max="9" width="10.75" style="24" customWidth="1"/>
    <col min="10" max="10" width="8.41666666666667" customWidth="1"/>
    <col min="11" max="11" width="11.1083333333333" customWidth="1"/>
  </cols>
  <sheetData>
    <row r="1" ht="33" customHeight="1" spans="1:11">
      <c r="A1" s="4" t="s">
        <v>0</v>
      </c>
      <c r="B1" s="4"/>
      <c r="C1" s="5"/>
      <c r="D1" s="4"/>
      <c r="E1" s="4"/>
      <c r="F1" s="6"/>
      <c r="G1" s="6"/>
      <c r="H1" s="6"/>
      <c r="I1" s="6"/>
      <c r="J1" s="4"/>
      <c r="K1" s="4"/>
    </row>
    <row r="2" ht="38" customHeight="1" spans="1:11">
      <c r="A2" s="7" t="s">
        <v>1</v>
      </c>
      <c r="B2" s="8" t="s">
        <v>2</v>
      </c>
      <c r="C2" s="9" t="s">
        <v>3</v>
      </c>
      <c r="D2" s="7" t="s">
        <v>4</v>
      </c>
      <c r="E2" s="10" t="s">
        <v>5</v>
      </c>
      <c r="F2" s="10" t="s">
        <v>6</v>
      </c>
      <c r="G2" s="11" t="s">
        <v>7</v>
      </c>
      <c r="H2" s="11" t="s">
        <v>8</v>
      </c>
      <c r="I2" s="11" t="s">
        <v>9</v>
      </c>
      <c r="J2" s="8" t="s">
        <v>10</v>
      </c>
      <c r="K2" s="8" t="s">
        <v>31</v>
      </c>
    </row>
    <row r="3" ht="29" customHeight="1" spans="1:11">
      <c r="A3" s="12">
        <v>1</v>
      </c>
      <c r="B3" s="13" t="s">
        <v>32</v>
      </c>
      <c r="C3" s="13" t="s">
        <v>33</v>
      </c>
      <c r="D3" s="14" t="s">
        <v>34</v>
      </c>
      <c r="E3" s="13" t="s">
        <v>35</v>
      </c>
      <c r="F3" s="17">
        <v>33.24</v>
      </c>
      <c r="G3" s="15">
        <v>73.5</v>
      </c>
      <c r="H3" s="15">
        <f>G3*0.4</f>
        <v>29.4</v>
      </c>
      <c r="I3" s="15">
        <f>F3+H3</f>
        <v>62.64</v>
      </c>
      <c r="J3" s="17">
        <v>1</v>
      </c>
      <c r="K3" s="17" t="s">
        <v>16</v>
      </c>
    </row>
    <row r="4" s="1" customFormat="1" ht="29" customHeight="1" spans="1:11">
      <c r="A4" s="18">
        <v>2</v>
      </c>
      <c r="B4" s="19" t="s">
        <v>32</v>
      </c>
      <c r="C4" s="19" t="s">
        <v>33</v>
      </c>
      <c r="D4" s="20" t="s">
        <v>34</v>
      </c>
      <c r="E4" s="19" t="s">
        <v>36</v>
      </c>
      <c r="F4" s="22">
        <v>29.88</v>
      </c>
      <c r="G4" s="21" t="s">
        <v>22</v>
      </c>
      <c r="H4" s="15">
        <v>0</v>
      </c>
      <c r="I4" s="15">
        <v>29.88</v>
      </c>
      <c r="J4" s="22">
        <v>2</v>
      </c>
      <c r="K4" s="22"/>
    </row>
  </sheetData>
  <autoFilter ref="A1:K4">
    <extLst/>
  </autoFilter>
  <sortState ref="A3:Q21">
    <sortCondition ref="F3" descending="1"/>
  </sortState>
  <mergeCells count="1">
    <mergeCell ref="A1:K1"/>
  </mergeCells>
  <pageMargins left="0.196527777777778" right="0.75" top="0.472222222222222" bottom="0.550694444444444" header="0.5" footer="0.5"/>
  <pageSetup paperSize="9" scale="86"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B2" sqref="B$1:C$1048576"/>
    </sheetView>
  </sheetViews>
  <sheetFormatPr defaultColWidth="9" defaultRowHeight="13.5" outlineLevelRow="3"/>
  <cols>
    <col min="1" max="1" width="6.5" customWidth="1"/>
    <col min="2" max="2" width="15.125" customWidth="1"/>
    <col min="3" max="3" width="17.125" customWidth="1"/>
    <col min="4" max="4" width="12.5" customWidth="1"/>
    <col min="5" max="5" width="15.5" customWidth="1"/>
    <col min="6" max="6" width="11.5" style="24" customWidth="1"/>
    <col min="7" max="7" width="9.375" style="24" customWidth="1"/>
    <col min="8" max="8" width="18.0833333333333" style="24" customWidth="1"/>
    <col min="9" max="9" width="10.1" style="24" customWidth="1"/>
    <col min="10" max="10" width="8.21666666666667" customWidth="1"/>
    <col min="11" max="11" width="11.2416666666667" customWidth="1"/>
  </cols>
  <sheetData>
    <row r="1" ht="33" customHeight="1" spans="1:11">
      <c r="A1" s="4" t="s">
        <v>0</v>
      </c>
      <c r="B1" s="4"/>
      <c r="C1" s="5"/>
      <c r="D1" s="4"/>
      <c r="E1" s="4"/>
      <c r="F1" s="6"/>
      <c r="G1" s="6"/>
      <c r="H1" s="6"/>
      <c r="I1" s="6"/>
      <c r="J1" s="4"/>
      <c r="K1" s="4"/>
    </row>
    <row r="2" ht="36" customHeight="1" spans="1:11">
      <c r="A2" s="7" t="s">
        <v>1</v>
      </c>
      <c r="B2" s="8" t="s">
        <v>2</v>
      </c>
      <c r="C2" s="9" t="s">
        <v>3</v>
      </c>
      <c r="D2" s="7" t="s">
        <v>4</v>
      </c>
      <c r="E2" s="10" t="s">
        <v>5</v>
      </c>
      <c r="F2" s="11" t="s">
        <v>6</v>
      </c>
      <c r="G2" s="11" t="s">
        <v>7</v>
      </c>
      <c r="H2" s="11" t="s">
        <v>8</v>
      </c>
      <c r="I2" s="11" t="s">
        <v>9</v>
      </c>
      <c r="J2" s="8" t="s">
        <v>10</v>
      </c>
      <c r="K2" s="8" t="s">
        <v>11</v>
      </c>
    </row>
    <row r="3" ht="31" customHeight="1" spans="1:11">
      <c r="A3" s="12">
        <v>1</v>
      </c>
      <c r="B3" s="13" t="s">
        <v>37</v>
      </c>
      <c r="C3" s="13" t="s">
        <v>38</v>
      </c>
      <c r="D3" s="14" t="s">
        <v>39</v>
      </c>
      <c r="E3" s="13" t="s">
        <v>40</v>
      </c>
      <c r="F3" s="15">
        <v>37.32</v>
      </c>
      <c r="G3" s="15">
        <v>76.8</v>
      </c>
      <c r="H3" s="15">
        <f>G3*0.4</f>
        <v>30.72</v>
      </c>
      <c r="I3" s="15">
        <f>F3+H3</f>
        <v>68.04</v>
      </c>
      <c r="J3" s="17">
        <v>1</v>
      </c>
      <c r="K3" s="17" t="s">
        <v>16</v>
      </c>
    </row>
    <row r="4" s="28" customFormat="1" ht="29" customHeight="1" spans="1:11">
      <c r="A4" s="20">
        <v>2</v>
      </c>
      <c r="B4" s="19" t="s">
        <v>37</v>
      </c>
      <c r="C4" s="19" t="s">
        <v>38</v>
      </c>
      <c r="D4" s="20" t="s">
        <v>39</v>
      </c>
      <c r="E4" s="19" t="s">
        <v>41</v>
      </c>
      <c r="F4" s="29">
        <v>35.82</v>
      </c>
      <c r="G4" s="21">
        <v>78.9</v>
      </c>
      <c r="H4" s="15">
        <f>G4*0.4</f>
        <v>31.56</v>
      </c>
      <c r="I4" s="15">
        <f>F4+H4</f>
        <v>67.38</v>
      </c>
      <c r="J4" s="19">
        <v>2</v>
      </c>
      <c r="K4" s="19"/>
    </row>
  </sheetData>
  <autoFilter ref="A1:K4">
    <sortState ref="A1:K4">
      <sortCondition ref="F2" descending="1"/>
    </sortState>
    <extLst/>
  </autoFilter>
  <mergeCells count="1">
    <mergeCell ref="A1:K1"/>
  </mergeCells>
  <pageMargins left="0.432638888888889" right="0.75" top="0.511805555555556" bottom="0.511805555555556" header="0.5" footer="0.5"/>
  <pageSetup paperSize="9" scale="9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B2" sqref="B$1:C$1048576"/>
    </sheetView>
  </sheetViews>
  <sheetFormatPr defaultColWidth="9" defaultRowHeight="13.5"/>
  <cols>
    <col min="1" max="1" width="7.625" customWidth="1"/>
    <col min="2" max="2" width="18.1916666666667" customWidth="1"/>
    <col min="3" max="3" width="12.5" customWidth="1"/>
    <col min="4" max="4" width="13.125" customWidth="1"/>
    <col min="5" max="5" width="15.125" customWidth="1"/>
    <col min="6" max="6" width="10.75" style="24" customWidth="1"/>
    <col min="7" max="7" width="8.75" customWidth="1"/>
    <col min="8" max="8" width="16.9916666666667" customWidth="1"/>
    <col min="9" max="9" width="11.1916666666667" customWidth="1"/>
    <col min="10" max="10" width="8.25833333333333" customWidth="1"/>
    <col min="11" max="11" width="12.1166666666667" customWidth="1"/>
  </cols>
  <sheetData>
    <row r="1" ht="33" customHeight="1" spans="1:11">
      <c r="A1" s="4" t="s">
        <v>0</v>
      </c>
      <c r="B1" s="4"/>
      <c r="C1" s="5"/>
      <c r="D1" s="4"/>
      <c r="E1" s="4"/>
      <c r="F1" s="6"/>
      <c r="G1" s="4"/>
      <c r="H1" s="4"/>
      <c r="I1" s="4"/>
      <c r="J1" s="4"/>
      <c r="K1" s="4"/>
    </row>
    <row r="2" ht="38" customHeight="1" spans="1:11">
      <c r="A2" s="7" t="s">
        <v>1</v>
      </c>
      <c r="B2" s="8" t="s">
        <v>2</v>
      </c>
      <c r="C2" s="9" t="s">
        <v>3</v>
      </c>
      <c r="D2" s="7" t="s">
        <v>4</v>
      </c>
      <c r="E2" s="10" t="s">
        <v>5</v>
      </c>
      <c r="F2" s="11" t="s">
        <v>6</v>
      </c>
      <c r="G2" s="10" t="s">
        <v>7</v>
      </c>
      <c r="H2" s="10" t="s">
        <v>8</v>
      </c>
      <c r="I2" s="10" t="s">
        <v>9</v>
      </c>
      <c r="J2" s="8" t="s">
        <v>10</v>
      </c>
      <c r="K2" s="8" t="s">
        <v>11</v>
      </c>
    </row>
    <row r="3" ht="29" customHeight="1" spans="1:11">
      <c r="A3" s="12">
        <v>1</v>
      </c>
      <c r="B3" s="13" t="s">
        <v>42</v>
      </c>
      <c r="C3" s="13" t="s">
        <v>43</v>
      </c>
      <c r="D3" s="14" t="s">
        <v>44</v>
      </c>
      <c r="E3" s="13" t="s">
        <v>45</v>
      </c>
      <c r="F3" s="15">
        <v>42</v>
      </c>
      <c r="G3" s="17">
        <v>77.4</v>
      </c>
      <c r="H3" s="17">
        <f t="shared" ref="H3:H10" si="0">G3*0.4</f>
        <v>30.96</v>
      </c>
      <c r="I3" s="17">
        <f t="shared" ref="I3:I10" si="1">F3+H3</f>
        <v>72.96</v>
      </c>
      <c r="J3" s="17">
        <v>1</v>
      </c>
      <c r="K3" s="17" t="s">
        <v>16</v>
      </c>
    </row>
    <row r="4" ht="29" customHeight="1" spans="1:11">
      <c r="A4" s="12">
        <v>2</v>
      </c>
      <c r="B4" s="13" t="s">
        <v>42</v>
      </c>
      <c r="C4" s="13" t="s">
        <v>43</v>
      </c>
      <c r="D4" s="14" t="s">
        <v>44</v>
      </c>
      <c r="E4" s="13" t="s">
        <v>46</v>
      </c>
      <c r="F4" s="15">
        <v>36</v>
      </c>
      <c r="G4" s="17">
        <v>71.2</v>
      </c>
      <c r="H4" s="17">
        <f t="shared" si="0"/>
        <v>28.48</v>
      </c>
      <c r="I4" s="17">
        <f t="shared" si="1"/>
        <v>64.48</v>
      </c>
      <c r="J4" s="17">
        <v>2</v>
      </c>
      <c r="K4" s="17" t="s">
        <v>16</v>
      </c>
    </row>
    <row r="5" ht="29" customHeight="1" spans="1:11">
      <c r="A5" s="12">
        <v>3</v>
      </c>
      <c r="B5" s="13" t="s">
        <v>42</v>
      </c>
      <c r="C5" s="13" t="s">
        <v>43</v>
      </c>
      <c r="D5" s="14" t="s">
        <v>44</v>
      </c>
      <c r="E5" s="13" t="s">
        <v>47</v>
      </c>
      <c r="F5" s="15">
        <v>37.8</v>
      </c>
      <c r="G5" s="17">
        <v>63.6</v>
      </c>
      <c r="H5" s="17">
        <f t="shared" si="0"/>
        <v>25.44</v>
      </c>
      <c r="I5" s="17">
        <f t="shared" si="1"/>
        <v>63.24</v>
      </c>
      <c r="J5" s="17">
        <v>3</v>
      </c>
      <c r="K5" s="17" t="s">
        <v>16</v>
      </c>
    </row>
    <row r="6" s="26" customFormat="1" ht="29" customHeight="1" spans="1:11">
      <c r="A6" s="27">
        <v>4</v>
      </c>
      <c r="B6" s="13" t="s">
        <v>42</v>
      </c>
      <c r="C6" s="13" t="s">
        <v>43</v>
      </c>
      <c r="D6" s="14" t="s">
        <v>44</v>
      </c>
      <c r="E6" s="13" t="s">
        <v>48</v>
      </c>
      <c r="F6" s="25">
        <v>33.6</v>
      </c>
      <c r="G6" s="16">
        <v>69.8</v>
      </c>
      <c r="H6" s="16">
        <f t="shared" si="0"/>
        <v>27.92</v>
      </c>
      <c r="I6" s="16">
        <f t="shared" si="1"/>
        <v>61.52</v>
      </c>
      <c r="J6" s="16">
        <v>4</v>
      </c>
      <c r="K6" s="17" t="s">
        <v>16</v>
      </c>
    </row>
    <row r="7" ht="29" customHeight="1" spans="1:11">
      <c r="A7" s="12">
        <v>5</v>
      </c>
      <c r="B7" s="13" t="s">
        <v>42</v>
      </c>
      <c r="C7" s="13" t="s">
        <v>43</v>
      </c>
      <c r="D7" s="14" t="s">
        <v>44</v>
      </c>
      <c r="E7" s="13" t="s">
        <v>49</v>
      </c>
      <c r="F7" s="15">
        <v>30</v>
      </c>
      <c r="G7" s="17">
        <v>73.8</v>
      </c>
      <c r="H7" s="17">
        <f t="shared" si="0"/>
        <v>29.52</v>
      </c>
      <c r="I7" s="17">
        <f t="shared" si="1"/>
        <v>59.52</v>
      </c>
      <c r="J7" s="17">
        <v>5</v>
      </c>
      <c r="K7" s="17"/>
    </row>
    <row r="8" ht="29" customHeight="1" spans="1:11">
      <c r="A8" s="18">
        <v>6</v>
      </c>
      <c r="B8" s="19" t="s">
        <v>42</v>
      </c>
      <c r="C8" s="19" t="s">
        <v>43</v>
      </c>
      <c r="D8" s="20" t="s">
        <v>44</v>
      </c>
      <c r="E8" s="19" t="s">
        <v>50</v>
      </c>
      <c r="F8" s="21">
        <v>24.6</v>
      </c>
      <c r="G8" s="22">
        <v>66.4</v>
      </c>
      <c r="H8" s="17">
        <f t="shared" si="0"/>
        <v>26.56</v>
      </c>
      <c r="I8" s="17">
        <f t="shared" si="1"/>
        <v>51.16</v>
      </c>
      <c r="J8" s="22">
        <v>6</v>
      </c>
      <c r="K8" s="22"/>
    </row>
    <row r="9" ht="29" customHeight="1" spans="1:11">
      <c r="A9" s="12">
        <v>7</v>
      </c>
      <c r="B9" s="13" t="s">
        <v>42</v>
      </c>
      <c r="C9" s="13" t="s">
        <v>43</v>
      </c>
      <c r="D9" s="14" t="s">
        <v>44</v>
      </c>
      <c r="E9" s="13" t="s">
        <v>51</v>
      </c>
      <c r="F9" s="15">
        <v>31.2</v>
      </c>
      <c r="G9" s="17" t="s">
        <v>22</v>
      </c>
      <c r="H9" s="17">
        <v>0</v>
      </c>
      <c r="I9" s="17">
        <v>31.2</v>
      </c>
      <c r="J9" s="17">
        <v>7</v>
      </c>
      <c r="K9" s="17"/>
    </row>
    <row r="10" s="1" customFormat="1" ht="29" customHeight="1" spans="1:11">
      <c r="A10" s="12">
        <v>8</v>
      </c>
      <c r="B10" s="13" t="s">
        <v>42</v>
      </c>
      <c r="C10" s="13" t="s">
        <v>43</v>
      </c>
      <c r="D10" s="14" t="s">
        <v>44</v>
      </c>
      <c r="E10" s="13" t="s">
        <v>52</v>
      </c>
      <c r="F10" s="15">
        <v>29.4</v>
      </c>
      <c r="G10" s="17" t="s">
        <v>22</v>
      </c>
      <c r="H10" s="17">
        <v>0</v>
      </c>
      <c r="I10" s="17">
        <v>29.4</v>
      </c>
      <c r="J10" s="17">
        <v>8</v>
      </c>
      <c r="K10" s="17"/>
    </row>
  </sheetData>
  <sortState ref="A3:M10">
    <sortCondition ref="J3"/>
  </sortState>
  <mergeCells count="1">
    <mergeCell ref="A1:K1"/>
  </mergeCells>
  <pageMargins left="0.275" right="0.75" top="0.472222222222222" bottom="1" header="0.5" footer="0.5"/>
  <pageSetup paperSize="9" scale="9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tabSelected="1" workbookViewId="0">
      <selection activeCell="H13" sqref="H13"/>
    </sheetView>
  </sheetViews>
  <sheetFormatPr defaultColWidth="9" defaultRowHeight="13.5" outlineLevelRow="3"/>
  <cols>
    <col min="1" max="1" width="6.875" customWidth="1"/>
    <col min="2" max="2" width="13" customWidth="1"/>
    <col min="3" max="3" width="17.125" customWidth="1"/>
    <col min="4" max="4" width="12.5" customWidth="1"/>
    <col min="5" max="5" width="14.75" customWidth="1"/>
    <col min="6" max="6" width="11.125" style="24" customWidth="1"/>
    <col min="7" max="7" width="8.875" style="24" customWidth="1"/>
    <col min="8" max="8" width="17.225" style="24" customWidth="1"/>
    <col min="9" max="9" width="10.25" customWidth="1"/>
    <col min="10" max="10" width="9.26666666666667" customWidth="1"/>
    <col min="11" max="11" width="11.6833333333333" customWidth="1"/>
  </cols>
  <sheetData>
    <row r="1" ht="33" customHeight="1" spans="1:11">
      <c r="A1" s="4" t="s">
        <v>0</v>
      </c>
      <c r="B1" s="4"/>
      <c r="C1" s="5"/>
      <c r="D1" s="4"/>
      <c r="E1" s="4"/>
      <c r="F1" s="6"/>
      <c r="G1" s="6"/>
      <c r="H1" s="6"/>
      <c r="I1" s="4"/>
      <c r="J1" s="4"/>
      <c r="K1" s="4"/>
    </row>
    <row r="2" ht="34" customHeight="1" spans="1:11">
      <c r="A2" s="7" t="s">
        <v>1</v>
      </c>
      <c r="B2" s="8" t="s">
        <v>2</v>
      </c>
      <c r="C2" s="9" t="s">
        <v>3</v>
      </c>
      <c r="D2" s="7" t="s">
        <v>4</v>
      </c>
      <c r="E2" s="10" t="s">
        <v>5</v>
      </c>
      <c r="F2" s="11" t="s">
        <v>6</v>
      </c>
      <c r="G2" s="11" t="s">
        <v>7</v>
      </c>
      <c r="H2" s="11" t="s">
        <v>8</v>
      </c>
      <c r="I2" s="10" t="s">
        <v>9</v>
      </c>
      <c r="J2" s="8" t="s">
        <v>10</v>
      </c>
      <c r="K2" s="8" t="s">
        <v>11</v>
      </c>
    </row>
    <row r="3" ht="29" customHeight="1" spans="1:11">
      <c r="A3" s="18">
        <v>2</v>
      </c>
      <c r="B3" s="19" t="s">
        <v>53</v>
      </c>
      <c r="C3" s="19" t="s">
        <v>54</v>
      </c>
      <c r="D3" s="20" t="s">
        <v>55</v>
      </c>
      <c r="E3" s="19" t="s">
        <v>56</v>
      </c>
      <c r="F3" s="21">
        <v>33.66</v>
      </c>
      <c r="G3" s="21">
        <v>73.5</v>
      </c>
      <c r="H3" s="15">
        <f>G3*0.4</f>
        <v>29.4</v>
      </c>
      <c r="I3" s="17">
        <f>F3+H3</f>
        <v>63.06</v>
      </c>
      <c r="J3" s="22">
        <v>1</v>
      </c>
      <c r="K3" s="17" t="s">
        <v>16</v>
      </c>
    </row>
    <row r="4" s="1" customFormat="1" ht="29" customHeight="1" spans="1:11">
      <c r="A4" s="12">
        <v>1</v>
      </c>
      <c r="B4" s="13" t="s">
        <v>53</v>
      </c>
      <c r="C4" s="13" t="s">
        <v>54</v>
      </c>
      <c r="D4" s="14" t="s">
        <v>55</v>
      </c>
      <c r="E4" s="13" t="s">
        <v>57</v>
      </c>
      <c r="F4" s="15">
        <v>33.9</v>
      </c>
      <c r="G4" s="15">
        <v>72.3</v>
      </c>
      <c r="H4" s="15">
        <f>G4*0.4</f>
        <v>28.92</v>
      </c>
      <c r="I4" s="17">
        <f>F4+H4</f>
        <v>62.82</v>
      </c>
      <c r="J4" s="17">
        <v>2</v>
      </c>
      <c r="K4" s="17"/>
    </row>
  </sheetData>
  <autoFilter ref="A1:K4">
    <sortState ref="A1:K4">
      <sortCondition ref="I2" descending="1"/>
    </sortState>
    <extLst/>
  </autoFilter>
  <sortState ref="A3:Q154">
    <sortCondition ref="G3"/>
  </sortState>
  <mergeCells count="1">
    <mergeCell ref="A1:K1"/>
  </mergeCells>
  <pageMargins left="0.472222222222222" right="0.75" top="0.511805555555556" bottom="0.629861111111111" header="0.5" footer="0.5"/>
  <pageSetup paperSize="9" scale="9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B2" sqref="B$1:C$1048576"/>
    </sheetView>
  </sheetViews>
  <sheetFormatPr defaultColWidth="9" defaultRowHeight="13.5" outlineLevelRow="4"/>
  <cols>
    <col min="1" max="1" width="6.86666666666667" customWidth="1"/>
    <col min="2" max="2" width="26.625" customWidth="1"/>
    <col min="3" max="3" width="20.9416666666667" customWidth="1"/>
    <col min="4" max="4" width="12.175" customWidth="1"/>
    <col min="5" max="5" width="14.05" customWidth="1"/>
    <col min="6" max="6" width="11" style="24" customWidth="1"/>
    <col min="7" max="7" width="8.625" style="24" customWidth="1"/>
    <col min="8" max="8" width="16.75" customWidth="1"/>
    <col min="9" max="9" width="10" customWidth="1"/>
    <col min="10" max="10" width="8.83333333333333" customWidth="1"/>
    <col min="11" max="11" width="10.375" customWidth="1"/>
  </cols>
  <sheetData>
    <row r="1" ht="33" customHeight="1" spans="1:11">
      <c r="A1" s="4" t="s">
        <v>0</v>
      </c>
      <c r="B1" s="4"/>
      <c r="C1" s="5"/>
      <c r="D1" s="4"/>
      <c r="E1" s="4"/>
      <c r="F1" s="6"/>
      <c r="G1" s="6"/>
      <c r="H1" s="4"/>
      <c r="I1" s="4"/>
      <c r="J1" s="4"/>
      <c r="K1" s="4"/>
    </row>
    <row r="2" ht="36" customHeight="1" spans="1:11">
      <c r="A2" s="7" t="s">
        <v>1</v>
      </c>
      <c r="B2" s="8" t="s">
        <v>2</v>
      </c>
      <c r="C2" s="9" t="s">
        <v>3</v>
      </c>
      <c r="D2" s="7" t="s">
        <v>4</v>
      </c>
      <c r="E2" s="10" t="s">
        <v>5</v>
      </c>
      <c r="F2" s="11" t="s">
        <v>6</v>
      </c>
      <c r="G2" s="11" t="s">
        <v>7</v>
      </c>
      <c r="H2" s="10" t="s">
        <v>8</v>
      </c>
      <c r="I2" s="10" t="s">
        <v>9</v>
      </c>
      <c r="J2" s="8" t="s">
        <v>10</v>
      </c>
      <c r="K2" s="8" t="s">
        <v>11</v>
      </c>
    </row>
    <row r="3" ht="29" customHeight="1" spans="1:11">
      <c r="A3" s="12">
        <v>1</v>
      </c>
      <c r="B3" s="13" t="s">
        <v>58</v>
      </c>
      <c r="C3" s="13" t="s">
        <v>59</v>
      </c>
      <c r="D3" s="14" t="s">
        <v>60</v>
      </c>
      <c r="E3" s="13" t="s">
        <v>61</v>
      </c>
      <c r="F3" s="15">
        <v>33.84</v>
      </c>
      <c r="G3" s="15">
        <v>76</v>
      </c>
      <c r="H3" s="17">
        <f>G3*0.4</f>
        <v>30.4</v>
      </c>
      <c r="I3" s="17">
        <f>F3+H3</f>
        <v>64.24</v>
      </c>
      <c r="J3" s="17">
        <v>1</v>
      </c>
      <c r="K3" s="17" t="s">
        <v>16</v>
      </c>
    </row>
    <row r="4" ht="29" customHeight="1" spans="1:11">
      <c r="A4" s="12">
        <v>2</v>
      </c>
      <c r="B4" s="13" t="s">
        <v>58</v>
      </c>
      <c r="C4" s="13" t="s">
        <v>59</v>
      </c>
      <c r="D4" s="14" t="s">
        <v>60</v>
      </c>
      <c r="E4" s="13" t="s">
        <v>62</v>
      </c>
      <c r="F4" s="15">
        <v>33.3</v>
      </c>
      <c r="G4" s="15">
        <v>76.6</v>
      </c>
      <c r="H4" s="17">
        <f>G4*0.4</f>
        <v>30.64</v>
      </c>
      <c r="I4" s="17">
        <f>F4+H4</f>
        <v>63.94</v>
      </c>
      <c r="J4" s="17">
        <v>2</v>
      </c>
      <c r="K4" s="17"/>
    </row>
    <row r="5" s="1" customFormat="1" ht="29" customHeight="1" spans="1:11">
      <c r="A5" s="18">
        <v>3</v>
      </c>
      <c r="B5" s="19" t="s">
        <v>58</v>
      </c>
      <c r="C5" s="19" t="s">
        <v>59</v>
      </c>
      <c r="D5" s="20" t="s">
        <v>60</v>
      </c>
      <c r="E5" s="19" t="s">
        <v>63</v>
      </c>
      <c r="F5" s="21">
        <v>31.8</v>
      </c>
      <c r="G5" s="21" t="s">
        <v>22</v>
      </c>
      <c r="H5" s="17">
        <v>0</v>
      </c>
      <c r="I5" s="17">
        <v>31.8</v>
      </c>
      <c r="J5" s="22">
        <v>3</v>
      </c>
      <c r="K5" s="22"/>
    </row>
  </sheetData>
  <autoFilter ref="A1:K5">
    <extLst/>
  </autoFilter>
  <sortState ref="A3:Q53">
    <sortCondition ref="G3"/>
  </sortState>
  <mergeCells count="1">
    <mergeCell ref="A1:K1"/>
  </mergeCells>
  <pageMargins left="0.156944444444444" right="0.75" top="0.511805555555556" bottom="0.590277777777778" header="0.5" footer="0.5"/>
  <pageSetup paperSize="9" scale="86"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D16" sqref="D16"/>
    </sheetView>
  </sheetViews>
  <sheetFormatPr defaultColWidth="9" defaultRowHeight="13.5" outlineLevelRow="3"/>
  <cols>
    <col min="1" max="1" width="6" customWidth="1"/>
    <col min="2" max="2" width="26.9333333333333" customWidth="1"/>
    <col min="3" max="3" width="23.875" customWidth="1"/>
    <col min="4" max="4" width="12.375" customWidth="1"/>
    <col min="5" max="5" width="14.875" customWidth="1"/>
    <col min="6" max="6" width="11" style="24" customWidth="1"/>
    <col min="7" max="7" width="8.75" style="24" customWidth="1"/>
    <col min="8" max="8" width="16.425" style="3" customWidth="1"/>
    <col min="9" max="9" width="10.35" style="24" customWidth="1"/>
    <col min="10" max="10" width="8.525" customWidth="1"/>
    <col min="11" max="11" width="11.4" customWidth="1"/>
  </cols>
  <sheetData>
    <row r="1" ht="33" customHeight="1" spans="1:11">
      <c r="A1" s="4" t="s">
        <v>0</v>
      </c>
      <c r="B1" s="4"/>
      <c r="C1" s="5"/>
      <c r="D1" s="4"/>
      <c r="E1" s="4"/>
      <c r="F1" s="6"/>
      <c r="G1" s="6"/>
      <c r="H1" s="4"/>
      <c r="I1" s="6"/>
      <c r="J1" s="4"/>
      <c r="K1" s="4"/>
    </row>
    <row r="2" ht="33" customHeight="1" spans="1:11">
      <c r="A2" s="7" t="s">
        <v>1</v>
      </c>
      <c r="B2" s="8" t="s">
        <v>2</v>
      </c>
      <c r="C2" s="9" t="s">
        <v>3</v>
      </c>
      <c r="D2" s="7" t="s">
        <v>4</v>
      </c>
      <c r="E2" s="10" t="s">
        <v>5</v>
      </c>
      <c r="F2" s="11" t="s">
        <v>6</v>
      </c>
      <c r="G2" s="11" t="s">
        <v>7</v>
      </c>
      <c r="H2" s="10" t="s">
        <v>8</v>
      </c>
      <c r="I2" s="11" t="s">
        <v>9</v>
      </c>
      <c r="J2" s="8" t="s">
        <v>10</v>
      </c>
      <c r="K2" s="8" t="s">
        <v>11</v>
      </c>
    </row>
    <row r="3" ht="29" customHeight="1" spans="1:11">
      <c r="A3" s="12">
        <v>1</v>
      </c>
      <c r="B3" s="13" t="s">
        <v>64</v>
      </c>
      <c r="C3" s="13" t="s">
        <v>65</v>
      </c>
      <c r="D3" s="14" t="s">
        <v>66</v>
      </c>
      <c r="E3" s="13" t="s">
        <v>67</v>
      </c>
      <c r="F3" s="15">
        <v>33.48</v>
      </c>
      <c r="G3" s="15">
        <v>78.8</v>
      </c>
      <c r="H3" s="17">
        <f>G3*0.4</f>
        <v>31.52</v>
      </c>
      <c r="I3" s="15">
        <f>F3+H3</f>
        <v>65</v>
      </c>
      <c r="J3" s="17">
        <v>1</v>
      </c>
      <c r="K3" s="17" t="s">
        <v>16</v>
      </c>
    </row>
    <row r="4" s="1" customFormat="1" ht="29" customHeight="1" spans="1:11">
      <c r="A4" s="18">
        <v>2</v>
      </c>
      <c r="B4" s="19" t="s">
        <v>64</v>
      </c>
      <c r="C4" s="19" t="s">
        <v>65</v>
      </c>
      <c r="D4" s="20" t="s">
        <v>66</v>
      </c>
      <c r="E4" s="19" t="s">
        <v>68</v>
      </c>
      <c r="F4" s="21">
        <v>32.778</v>
      </c>
      <c r="G4" s="21">
        <v>74.9</v>
      </c>
      <c r="H4" s="17">
        <f>G4*0.4</f>
        <v>29.96</v>
      </c>
      <c r="I4" s="15">
        <f>F4+H4</f>
        <v>62.738</v>
      </c>
      <c r="J4" s="22">
        <v>2</v>
      </c>
      <c r="K4" s="22"/>
    </row>
  </sheetData>
  <autoFilter ref="A1:K4">
    <extLst/>
  </autoFilter>
  <sortState ref="A3:Q51">
    <sortCondition ref="G3"/>
  </sortState>
  <mergeCells count="1">
    <mergeCell ref="A1:K1"/>
  </mergeCells>
  <pageMargins left="0.196527777777778" right="0.590277777777778" top="0.511805555555556" bottom="0.550694444444444" header="0.5" footer="0.5"/>
  <pageSetup paperSize="9" scale="84"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县委综合信息中心</vt:lpstr>
      <vt:lpstr>融媒体中心01</vt:lpstr>
      <vt:lpstr>融媒体中心02</vt:lpstr>
      <vt:lpstr>建设工程质量安全站</vt:lpstr>
      <vt:lpstr>群众来访接待中心</vt:lpstr>
      <vt:lpstr>县人民医院</vt:lpstr>
      <vt:lpstr>社情民意调查中心</vt:lpstr>
      <vt:lpstr>投资商务供销服务中心</vt:lpstr>
      <vt:lpstr>新型农村养老保险服务中心</vt:lpstr>
      <vt:lpstr>城乡居民最低生活保障中心</vt:lpstr>
      <vt:lpstr>洒库乡就业和社会保障服务中心</vt:lpstr>
      <vt:lpstr>美姑县柳洪乡便民服务中心</vt:lpstr>
      <vt:lpstr>柳洪乡宣传文化服务中心</vt:lpstr>
      <vt:lpstr>柳洪乡就业和社会保障服务中心</vt:lpstr>
      <vt:lpstr>井叶特西乡农业农村综合服务中心</vt:lpstr>
      <vt:lpstr>井叶特西乡宣传文化服务中心</vt:lpstr>
      <vt:lpstr>井叶特西乡就业和社会保障服务中心</vt:lpstr>
      <vt:lpstr>候古莫镇宣传文化服务中心</vt:lpstr>
      <vt:lpstr>美姑县洪溪镇便民服务中心</vt:lpstr>
      <vt:lpstr>美姑县洪溪镇就业和社会保障服务中心</vt:lpstr>
      <vt:lpstr>美姑县合姑洛乡便民服务中心</vt:lpstr>
      <vt:lpstr>美姑县巴普镇城镇综合服务中心</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牧马人155155</cp:lastModifiedBy>
  <dcterms:created xsi:type="dcterms:W3CDTF">2023-05-12T11:15:00Z</dcterms:created>
  <dcterms:modified xsi:type="dcterms:W3CDTF">2023-12-12T07:12:56Z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7270E554A53247578167C3699B3A8231_13</vt:lpwstr>
  </property>
  <property fmtid="{D5CDD505-2E9C-101B-9397-08002B2CF9AE}" pid="3" name="KSOProductBuildVer">
    <vt:lpwstr>2052-12.1.0.15990</vt:lpwstr>
  </property>
</Properties>
</file>