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90" firstSheet="1" activeTab="1"/>
  </bookViews>
  <sheets>
    <sheet name="Sheet1" sheetId="1" state="hidden" r:id="rId1"/>
    <sheet name="Sheet2" sheetId="2" r:id="rId2"/>
  </sheets>
  <calcPr calcId="144525"/>
</workbook>
</file>

<file path=xl/sharedStrings.xml><?xml version="1.0" encoding="utf-8"?>
<sst xmlns="http://schemas.openxmlformats.org/spreadsheetml/2006/main" count="83" uniqueCount="55">
  <si>
    <t>四川省粮食和物资储备局2023年4月事业单位公开招聘工作人员考试总考分汇总及排名表</t>
  </si>
  <si>
    <t>20   年   月   日</t>
  </si>
  <si>
    <t>单位名称</t>
  </si>
  <si>
    <t>岗位名称</t>
  </si>
  <si>
    <t>报考人
姓名</t>
  </si>
  <si>
    <t>准考证号</t>
  </si>
  <si>
    <t>笔试原始成绩</t>
  </si>
  <si>
    <t>笔试折合成绩</t>
  </si>
  <si>
    <t>面试原始成绩</t>
  </si>
  <si>
    <t>面试折合成绩</t>
  </si>
  <si>
    <t>总考分</t>
  </si>
  <si>
    <t>岗位排名</t>
  </si>
  <si>
    <t>备注</t>
  </si>
  <si>
    <t>四川省粮食质量监测中心（四川省储备粮管理中心）</t>
  </si>
  <si>
    <t>01402002</t>
  </si>
  <si>
    <t>陈启龙</t>
  </si>
  <si>
    <t>3251210507702</t>
  </si>
  <si>
    <t>苏小育</t>
  </si>
  <si>
    <t>3251212402311</t>
  </si>
  <si>
    <t>李粮裕</t>
  </si>
  <si>
    <t>3251210402521</t>
  </si>
  <si>
    <t>赵素娟</t>
  </si>
  <si>
    <t>3251212303922</t>
  </si>
  <si>
    <t>唐静仪</t>
  </si>
  <si>
    <t>3251212731920</t>
  </si>
  <si>
    <t>郑力文</t>
  </si>
  <si>
    <t>3251211615302</t>
  </si>
  <si>
    <t>01402003</t>
  </si>
  <si>
    <t>周力耕</t>
  </si>
  <si>
    <t>3251212609314</t>
  </si>
  <si>
    <t>郑  英</t>
  </si>
  <si>
    <t>3251212302515</t>
  </si>
  <si>
    <t>易子沁</t>
  </si>
  <si>
    <t>3251212605729</t>
  </si>
  <si>
    <t>计分员签名：</t>
  </si>
  <si>
    <t>监督员签名：</t>
  </si>
  <si>
    <t>主考官签名：</t>
  </si>
  <si>
    <t>四川省粮食和物资储备局关于直属事业单位2023年上半年公开招聘工作人员考试总成绩排名表</t>
  </si>
  <si>
    <t>职位编码</t>
  </si>
  <si>
    <t>招聘人数</t>
  </si>
  <si>
    <t>姓名</t>
  </si>
  <si>
    <t>笔试成绩</t>
  </si>
  <si>
    <t>政策性加分</t>
  </si>
  <si>
    <t>笔试总成绩</t>
  </si>
  <si>
    <t>笔试折合成绩（40%）</t>
  </si>
  <si>
    <t>面试成绩</t>
  </si>
  <si>
    <t>面试折合成绩（60%）</t>
  </si>
  <si>
    <t>总成绩</t>
  </si>
  <si>
    <t>排名</t>
  </si>
  <si>
    <t>是否参加体检</t>
  </si>
  <si>
    <t>检验检测员（一）</t>
  </si>
  <si>
    <t>是</t>
  </si>
  <si>
    <t>递补</t>
  </si>
  <si>
    <t>面试缺考</t>
  </si>
  <si>
    <t>检验检测员（二）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</si>
</sst>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5" fillId="20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8" fillId="30" borderId="12" applyNumberFormat="false" applyAlignment="false" applyProtection="false">
      <alignment vertical="center"/>
    </xf>
    <xf numFmtId="0" fontId="22" fillId="20" borderId="11" applyNumberFormat="false" applyAlignment="false" applyProtection="false">
      <alignment vertical="center"/>
    </xf>
    <xf numFmtId="0" fontId="17" fillId="16" borderId="8" applyNumberFormat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4" fillId="8" borderId="6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/>
    </xf>
    <xf numFmtId="0" fontId="4" fillId="0" borderId="3" xfId="0" applyNumberFormat="true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7" fillId="0" borderId="3" xfId="0" applyNumberFormat="true" applyFont="true" applyBorder="true" applyAlignment="true">
      <alignment horizontal="center" vertical="center"/>
    </xf>
    <xf numFmtId="0" fontId="4" fillId="0" borderId="4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7" fillId="0" borderId="4" xfId="0" applyNumberFormat="true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7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vertical="center"/>
    </xf>
    <xf numFmtId="176" fontId="7" fillId="0" borderId="1" xfId="0" applyNumberFormat="true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0" fontId="9" fillId="0" borderId="3" xfId="0" applyNumberFormat="true" applyFont="true" applyBorder="true" applyAlignment="true">
      <alignment horizontal="center" vertical="center" wrapText="true"/>
    </xf>
    <xf numFmtId="0" fontId="9" fillId="0" borderId="4" xfId="0" applyNumberFormat="true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0" fillId="0" borderId="0" xfId="0" applyAlignment="true">
      <alignment horizontal="center" vertical="center"/>
    </xf>
    <xf numFmtId="31" fontId="0" fillId="0" borderId="0" xfId="0" applyNumberFormat="true" applyAlignment="true">
      <alignment horizontal="center" vertical="center"/>
    </xf>
    <xf numFmtId="0" fontId="6" fillId="0" borderId="2" xfId="0" applyFont="true" applyBorder="true" applyAlignment="true" quotePrefix="true">
      <alignment horizontal="center" vertical="center" wrapText="true"/>
    </xf>
    <xf numFmtId="0" fontId="7" fillId="0" borderId="1" xfId="0" applyNumberFormat="true" applyFont="true" applyBorder="true" applyAlignment="true" quotePrefix="true">
      <alignment horizontal="center" vertical="center"/>
    </xf>
    <xf numFmtId="0" fontId="7" fillId="0" borderId="2" xfId="0" applyNumberFormat="true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view="pageBreakPreview" zoomScaleNormal="100" zoomScaleSheetLayoutView="100" workbookViewId="0">
      <selection activeCell="A1" sqref="$A1:$XFD65536"/>
    </sheetView>
  </sheetViews>
  <sheetFormatPr defaultColWidth="9" defaultRowHeight="14.25"/>
  <cols>
    <col min="1" max="1" width="12.5" customWidth="true"/>
    <col min="2" max="2" width="13.875" customWidth="true"/>
    <col min="3" max="3" width="20.625" customWidth="true"/>
    <col min="4" max="4" width="20.375" customWidth="true"/>
    <col min="5" max="5" width="17.375" customWidth="true"/>
    <col min="6" max="6" width="16.125" customWidth="true"/>
    <col min="7" max="7" width="17.75" customWidth="true"/>
    <col min="8" max="8" width="17.25" customWidth="true"/>
    <col min="9" max="9" width="9.875"/>
    <col min="10" max="10" width="12.125" customWidth="true"/>
  </cols>
  <sheetData>
    <row r="1" spans="1:5">
      <c r="A1" s="1"/>
      <c r="B1" s="2"/>
      <c r="D1" s="16"/>
      <c r="E1" s="16"/>
    </row>
    <row r="2" ht="26.25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/>
      <c r="B3" s="2"/>
      <c r="D3" s="16"/>
      <c r="E3" s="16"/>
      <c r="I3" s="20" t="s">
        <v>1</v>
      </c>
      <c r="J3" s="20"/>
      <c r="K3" s="20"/>
    </row>
    <row r="4" ht="37.5" spans="1:1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</row>
    <row r="5" ht="20.25" spans="1:11">
      <c r="A5" s="22" t="s">
        <v>13</v>
      </c>
      <c r="B5" s="28" t="s">
        <v>14</v>
      </c>
      <c r="C5" s="17" t="s">
        <v>15</v>
      </c>
      <c r="D5" s="29" t="s">
        <v>16</v>
      </c>
      <c r="E5" s="19">
        <v>79.3</v>
      </c>
      <c r="F5" s="19">
        <f>ROUND(0.4*E5,2)</f>
        <v>31.72</v>
      </c>
      <c r="G5" s="19">
        <v>72.67</v>
      </c>
      <c r="H5" s="19">
        <f>ROUND(0.6*G5,2)</f>
        <v>43.6</v>
      </c>
      <c r="I5" s="19">
        <f t="shared" ref="I5:I13" si="0">H5+F5</f>
        <v>75.32</v>
      </c>
      <c r="J5" s="21">
        <v>1</v>
      </c>
      <c r="K5" s="21"/>
    </row>
    <row r="6" ht="20.25" spans="1:11">
      <c r="A6" s="23"/>
      <c r="B6" s="11"/>
      <c r="C6" s="17" t="s">
        <v>17</v>
      </c>
      <c r="D6" s="29" t="s">
        <v>18</v>
      </c>
      <c r="E6" s="19">
        <v>75.6</v>
      </c>
      <c r="F6" s="19">
        <f t="shared" ref="F6:F13" si="1">ROUND(0.4*E6,2)</f>
        <v>30.24</v>
      </c>
      <c r="G6" s="19">
        <v>62.33</v>
      </c>
      <c r="H6" s="19">
        <f t="shared" ref="H6:H13" si="2">ROUND(0.6*G6,2)</f>
        <v>37.4</v>
      </c>
      <c r="I6" s="19">
        <f t="shared" si="0"/>
        <v>67.64</v>
      </c>
      <c r="J6" s="21">
        <v>3</v>
      </c>
      <c r="K6" s="21"/>
    </row>
    <row r="7" ht="20.25" spans="1:11">
      <c r="A7" s="23"/>
      <c r="B7" s="11"/>
      <c r="C7" s="17" t="s">
        <v>19</v>
      </c>
      <c r="D7" s="29" t="s">
        <v>20</v>
      </c>
      <c r="E7" s="19">
        <v>67.3</v>
      </c>
      <c r="F7" s="19">
        <f t="shared" si="1"/>
        <v>26.92</v>
      </c>
      <c r="G7" s="19">
        <v>69.63</v>
      </c>
      <c r="H7" s="19">
        <f t="shared" si="2"/>
        <v>41.78</v>
      </c>
      <c r="I7" s="19">
        <f t="shared" si="0"/>
        <v>68.7</v>
      </c>
      <c r="J7" s="21">
        <v>2</v>
      </c>
      <c r="K7" s="21"/>
    </row>
    <row r="8" ht="20.25" spans="1:11">
      <c r="A8" s="23"/>
      <c r="B8" s="11"/>
      <c r="C8" s="17" t="s">
        <v>21</v>
      </c>
      <c r="D8" s="29" t="s">
        <v>22</v>
      </c>
      <c r="E8" s="19">
        <v>65.1</v>
      </c>
      <c r="F8" s="19">
        <f t="shared" si="1"/>
        <v>26.04</v>
      </c>
      <c r="G8" s="19">
        <v>63.13</v>
      </c>
      <c r="H8" s="19">
        <f t="shared" si="2"/>
        <v>37.88</v>
      </c>
      <c r="I8" s="19">
        <f t="shared" si="0"/>
        <v>63.92</v>
      </c>
      <c r="J8" s="21">
        <v>5</v>
      </c>
      <c r="K8" s="21"/>
    </row>
    <row r="9" ht="20.25" spans="1:11">
      <c r="A9" s="23"/>
      <c r="B9" s="11"/>
      <c r="C9" s="17" t="s">
        <v>23</v>
      </c>
      <c r="D9" s="29" t="s">
        <v>24</v>
      </c>
      <c r="E9" s="19">
        <v>65</v>
      </c>
      <c r="F9" s="19">
        <f t="shared" si="1"/>
        <v>26</v>
      </c>
      <c r="G9" s="19">
        <v>0</v>
      </c>
      <c r="H9" s="19">
        <f t="shared" si="2"/>
        <v>0</v>
      </c>
      <c r="I9" s="19">
        <f t="shared" si="0"/>
        <v>26</v>
      </c>
      <c r="J9" s="21">
        <v>6</v>
      </c>
      <c r="K9" s="21"/>
    </row>
    <row r="10" ht="20.25" spans="1:11">
      <c r="A10" s="23"/>
      <c r="B10" s="14"/>
      <c r="C10" s="17" t="s">
        <v>25</v>
      </c>
      <c r="D10" s="29" t="s">
        <v>26</v>
      </c>
      <c r="E10" s="19">
        <v>62.3</v>
      </c>
      <c r="F10" s="19">
        <f t="shared" si="1"/>
        <v>24.92</v>
      </c>
      <c r="G10" s="19">
        <v>69</v>
      </c>
      <c r="H10" s="19">
        <f t="shared" si="2"/>
        <v>41.4</v>
      </c>
      <c r="I10" s="19">
        <f t="shared" si="0"/>
        <v>66.32</v>
      </c>
      <c r="J10" s="21">
        <v>4</v>
      </c>
      <c r="K10" s="21"/>
    </row>
    <row r="11" ht="20.25" spans="1:11">
      <c r="A11" s="23"/>
      <c r="B11" s="28" t="s">
        <v>27</v>
      </c>
      <c r="C11" s="17" t="s">
        <v>28</v>
      </c>
      <c r="D11" s="29" t="s">
        <v>29</v>
      </c>
      <c r="E11" s="19">
        <v>75.8</v>
      </c>
      <c r="F11" s="19">
        <f t="shared" si="1"/>
        <v>30.32</v>
      </c>
      <c r="G11" s="19">
        <v>68.7</v>
      </c>
      <c r="H11" s="19">
        <f t="shared" si="2"/>
        <v>41.22</v>
      </c>
      <c r="I11" s="19">
        <f t="shared" si="0"/>
        <v>71.54</v>
      </c>
      <c r="J11" s="21">
        <v>1</v>
      </c>
      <c r="K11" s="21"/>
    </row>
    <row r="12" ht="20.25" spans="1:11">
      <c r="A12" s="23"/>
      <c r="B12" s="11"/>
      <c r="C12" s="17" t="s">
        <v>30</v>
      </c>
      <c r="D12" s="29" t="s">
        <v>31</v>
      </c>
      <c r="E12" s="19">
        <v>75</v>
      </c>
      <c r="F12" s="19">
        <f t="shared" si="1"/>
        <v>30</v>
      </c>
      <c r="G12" s="19">
        <v>68.43</v>
      </c>
      <c r="H12" s="19">
        <f t="shared" si="2"/>
        <v>41.06</v>
      </c>
      <c r="I12" s="19">
        <f t="shared" si="0"/>
        <v>71.06</v>
      </c>
      <c r="J12" s="21">
        <v>2</v>
      </c>
      <c r="K12" s="21"/>
    </row>
    <row r="13" ht="20.25" spans="1:11">
      <c r="A13" s="24"/>
      <c r="B13" s="14"/>
      <c r="C13" s="17" t="s">
        <v>32</v>
      </c>
      <c r="D13" s="29" t="s">
        <v>33</v>
      </c>
      <c r="E13" s="19">
        <v>74.9</v>
      </c>
      <c r="F13" s="19">
        <f t="shared" si="1"/>
        <v>29.96</v>
      </c>
      <c r="G13" s="19">
        <v>63.67</v>
      </c>
      <c r="H13" s="19">
        <f t="shared" si="2"/>
        <v>38.2</v>
      </c>
      <c r="I13" s="19">
        <f t="shared" si="0"/>
        <v>68.16</v>
      </c>
      <c r="J13" s="21">
        <v>3</v>
      </c>
      <c r="K13" s="21"/>
    </row>
    <row r="14" spans="1:7">
      <c r="A14" s="25" t="s">
        <v>34</v>
      </c>
      <c r="B14" s="2"/>
      <c r="D14" s="25" t="s">
        <v>35</v>
      </c>
      <c r="E14" s="16"/>
      <c r="G14" s="25" t="s">
        <v>36</v>
      </c>
    </row>
    <row r="15" spans="1:10">
      <c r="A15" s="26"/>
      <c r="B15" s="26"/>
      <c r="D15" s="16"/>
      <c r="E15" s="16"/>
      <c r="F15" s="27">
        <v>45071</v>
      </c>
      <c r="G15" s="26"/>
      <c r="H15" s="26"/>
      <c r="I15" s="26"/>
      <c r="J15" s="26"/>
    </row>
  </sheetData>
  <mergeCells count="7">
    <mergeCell ref="A2:K2"/>
    <mergeCell ref="I3:K3"/>
    <mergeCell ref="A15:B15"/>
    <mergeCell ref="F15:J15"/>
    <mergeCell ref="A5:A13"/>
    <mergeCell ref="B5:B10"/>
    <mergeCell ref="B11:B13"/>
  </mergeCells>
  <pageMargins left="0.75" right="0.75" top="1" bottom="1" header="0.511805555555556" footer="0.511805555555556"/>
  <pageSetup paperSize="9" scale="73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view="pageBreakPreview" zoomScale="85" zoomScaleNormal="100" zoomScaleSheetLayoutView="85" workbookViewId="0">
      <selection activeCell="O18" sqref="O18"/>
    </sheetView>
  </sheetViews>
  <sheetFormatPr defaultColWidth="9" defaultRowHeight="14.25"/>
  <cols>
    <col min="1" max="2" width="12.5" customWidth="true"/>
    <col min="3" max="3" width="12" customWidth="true"/>
    <col min="4" max="4" width="10.875" customWidth="true"/>
    <col min="5" max="5" width="12.75" customWidth="true"/>
    <col min="6" max="6" width="20.25" customWidth="true"/>
    <col min="7" max="7" width="11.625" customWidth="true"/>
    <col min="8" max="8" width="9.5" customWidth="true"/>
    <col min="9" max="9" width="10.625" customWidth="true"/>
    <col min="10" max="10" width="11.375" customWidth="true"/>
    <col min="11" max="11" width="11" customWidth="true"/>
    <col min="12" max="12" width="11.5" customWidth="true"/>
    <col min="13" max="13" width="9.875"/>
    <col min="14" max="14" width="8.25" customWidth="true"/>
    <col min="16" max="16" width="11.25" customWidth="true"/>
  </cols>
  <sheetData>
    <row r="1" spans="1:7">
      <c r="A1" s="1"/>
      <c r="B1" s="2"/>
      <c r="F1" s="16"/>
      <c r="G1" s="16"/>
    </row>
    <row r="2" ht="26.25" spans="1:16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4"/>
      <c r="B3" s="2"/>
      <c r="F3" s="16"/>
      <c r="G3" s="16"/>
      <c r="M3" s="20"/>
      <c r="N3" s="20"/>
      <c r="O3" s="20"/>
      <c r="P3" s="20"/>
    </row>
    <row r="4" ht="56.25" spans="1:16">
      <c r="A4" s="5" t="s">
        <v>2</v>
      </c>
      <c r="B4" s="6" t="s">
        <v>3</v>
      </c>
      <c r="C4" s="6" t="s">
        <v>38</v>
      </c>
      <c r="D4" s="6" t="s">
        <v>39</v>
      </c>
      <c r="E4" s="6" t="s">
        <v>40</v>
      </c>
      <c r="F4" s="6" t="s">
        <v>5</v>
      </c>
      <c r="G4" s="6" t="s">
        <v>41</v>
      </c>
      <c r="H4" s="6" t="s">
        <v>42</v>
      </c>
      <c r="I4" s="6" t="s">
        <v>43</v>
      </c>
      <c r="J4" s="6" t="s">
        <v>44</v>
      </c>
      <c r="K4" s="6" t="s">
        <v>45</v>
      </c>
      <c r="L4" s="6" t="s">
        <v>46</v>
      </c>
      <c r="M4" s="6" t="s">
        <v>47</v>
      </c>
      <c r="N4" s="6" t="s">
        <v>48</v>
      </c>
      <c r="O4" s="6" t="s">
        <v>49</v>
      </c>
      <c r="P4" s="6" t="s">
        <v>12</v>
      </c>
    </row>
    <row r="5" ht="27" customHeight="true" spans="1:16">
      <c r="A5" s="7" t="s">
        <v>13</v>
      </c>
      <c r="B5" s="8" t="s">
        <v>50</v>
      </c>
      <c r="C5" s="30" t="s">
        <v>14</v>
      </c>
      <c r="D5" s="9">
        <v>2</v>
      </c>
      <c r="E5" s="17" t="s">
        <v>15</v>
      </c>
      <c r="F5" s="29" t="s">
        <v>16</v>
      </c>
      <c r="G5" s="18">
        <v>79.3</v>
      </c>
      <c r="H5" s="19">
        <v>0</v>
      </c>
      <c r="I5" s="18">
        <f>H:H+G:G</f>
        <v>79.3</v>
      </c>
      <c r="J5" s="18">
        <f>ROUND(0.4*I5,2)</f>
        <v>31.72</v>
      </c>
      <c r="K5" s="18">
        <v>72.67</v>
      </c>
      <c r="L5" s="19">
        <f>ROUND(0.6*K5,2)</f>
        <v>43.6</v>
      </c>
      <c r="M5" s="18">
        <f>L5+J5</f>
        <v>75.32</v>
      </c>
      <c r="N5" s="21">
        <v>1</v>
      </c>
      <c r="O5" s="21" t="s">
        <v>51</v>
      </c>
      <c r="P5" s="21"/>
    </row>
    <row r="6" ht="20.25" spans="1:16">
      <c r="A6" s="10"/>
      <c r="B6" s="11"/>
      <c r="C6" s="12"/>
      <c r="D6" s="12"/>
      <c r="E6" s="17" t="s">
        <v>19</v>
      </c>
      <c r="F6" s="29" t="s">
        <v>20</v>
      </c>
      <c r="G6" s="18">
        <v>63.3</v>
      </c>
      <c r="H6" s="19">
        <v>4</v>
      </c>
      <c r="I6" s="18">
        <f t="shared" ref="I6:I13" si="0">H:H+G:G</f>
        <v>67.3</v>
      </c>
      <c r="J6" s="18">
        <f>ROUND(0.4*I6,2)</f>
        <v>26.92</v>
      </c>
      <c r="K6" s="18">
        <v>69.63</v>
      </c>
      <c r="L6" s="19">
        <f>ROUND(0.6*K6,2)</f>
        <v>41.78</v>
      </c>
      <c r="M6" s="18">
        <f>L6+J6</f>
        <v>68.7</v>
      </c>
      <c r="N6" s="21">
        <v>2</v>
      </c>
      <c r="O6" s="21" t="s">
        <v>51</v>
      </c>
      <c r="P6" s="21"/>
    </row>
    <row r="7" ht="20.25" spans="1:16">
      <c r="A7" s="10"/>
      <c r="B7" s="11"/>
      <c r="C7" s="12"/>
      <c r="D7" s="12"/>
      <c r="E7" s="17" t="s">
        <v>17</v>
      </c>
      <c r="F7" s="29" t="s">
        <v>18</v>
      </c>
      <c r="G7" s="18">
        <v>75.6</v>
      </c>
      <c r="H7" s="19">
        <v>0</v>
      </c>
      <c r="I7" s="18">
        <f t="shared" si="0"/>
        <v>75.6</v>
      </c>
      <c r="J7" s="18">
        <f>ROUND(0.4*I7,2)</f>
        <v>30.24</v>
      </c>
      <c r="K7" s="18">
        <v>62.33</v>
      </c>
      <c r="L7" s="19">
        <f>ROUND(0.6*K7,2)</f>
        <v>37.4</v>
      </c>
      <c r="M7" s="18">
        <f t="shared" ref="M7:M13" si="1">L7+J7</f>
        <v>67.64</v>
      </c>
      <c r="N7" s="21">
        <v>3</v>
      </c>
      <c r="O7" s="21"/>
      <c r="P7" s="21"/>
    </row>
    <row r="8" ht="20.25" spans="1:16">
      <c r="A8" s="10"/>
      <c r="B8" s="11"/>
      <c r="C8" s="12"/>
      <c r="D8" s="12"/>
      <c r="E8" s="17" t="s">
        <v>25</v>
      </c>
      <c r="F8" s="29" t="s">
        <v>26</v>
      </c>
      <c r="G8" s="18">
        <v>62.3</v>
      </c>
      <c r="H8" s="19">
        <v>0</v>
      </c>
      <c r="I8" s="18">
        <f t="shared" si="0"/>
        <v>62.3</v>
      </c>
      <c r="J8" s="18">
        <f t="shared" ref="J8:J13" si="2">ROUND(0.4*I8,2)</f>
        <v>24.92</v>
      </c>
      <c r="K8" s="18">
        <v>69</v>
      </c>
      <c r="L8" s="19">
        <f>ROUND(0.6*K8,2)</f>
        <v>41.4</v>
      </c>
      <c r="M8" s="18">
        <f t="shared" si="1"/>
        <v>66.32</v>
      </c>
      <c r="N8" s="21">
        <v>4</v>
      </c>
      <c r="O8" s="21"/>
      <c r="P8" s="21" t="s">
        <v>52</v>
      </c>
    </row>
    <row r="9" ht="20.25" spans="1:16">
      <c r="A9" s="10"/>
      <c r="B9" s="11"/>
      <c r="C9" s="12"/>
      <c r="D9" s="12"/>
      <c r="E9" s="17" t="s">
        <v>21</v>
      </c>
      <c r="F9" s="29" t="s">
        <v>22</v>
      </c>
      <c r="G9" s="18">
        <v>65.1</v>
      </c>
      <c r="H9" s="19">
        <v>0</v>
      </c>
      <c r="I9" s="18">
        <f t="shared" si="0"/>
        <v>65.1</v>
      </c>
      <c r="J9" s="18">
        <f t="shared" si="2"/>
        <v>26.04</v>
      </c>
      <c r="K9" s="18">
        <v>63.13</v>
      </c>
      <c r="L9" s="19">
        <f t="shared" ref="L9:L13" si="3">ROUND(0.6*K9,2)</f>
        <v>37.88</v>
      </c>
      <c r="M9" s="18">
        <f t="shared" si="1"/>
        <v>63.92</v>
      </c>
      <c r="N9" s="21">
        <v>5</v>
      </c>
      <c r="O9" s="21"/>
      <c r="P9" s="21" t="s">
        <v>52</v>
      </c>
    </row>
    <row r="10" ht="20.25" spans="1:16">
      <c r="A10" s="10"/>
      <c r="B10" s="11"/>
      <c r="C10" s="12"/>
      <c r="D10" s="12"/>
      <c r="E10" s="17" t="s">
        <v>23</v>
      </c>
      <c r="F10" s="29" t="s">
        <v>24</v>
      </c>
      <c r="G10" s="18">
        <v>65</v>
      </c>
      <c r="H10" s="19">
        <v>0</v>
      </c>
      <c r="I10" s="18">
        <f t="shared" si="0"/>
        <v>65</v>
      </c>
      <c r="J10" s="18">
        <f t="shared" si="2"/>
        <v>26</v>
      </c>
      <c r="K10" s="18">
        <v>0</v>
      </c>
      <c r="L10" s="19">
        <f t="shared" si="3"/>
        <v>0</v>
      </c>
      <c r="M10" s="18">
        <f t="shared" si="1"/>
        <v>26</v>
      </c>
      <c r="N10" s="21">
        <v>6</v>
      </c>
      <c r="O10" s="21"/>
      <c r="P10" s="21" t="s">
        <v>53</v>
      </c>
    </row>
    <row r="11" ht="20.25" spans="1:16">
      <c r="A11" s="10"/>
      <c r="B11" s="8" t="s">
        <v>54</v>
      </c>
      <c r="C11" s="30" t="s">
        <v>27</v>
      </c>
      <c r="D11" s="9">
        <v>1</v>
      </c>
      <c r="E11" s="17" t="s">
        <v>28</v>
      </c>
      <c r="F11" s="29" t="s">
        <v>29</v>
      </c>
      <c r="G11" s="18">
        <v>75.8</v>
      </c>
      <c r="H11" s="19">
        <v>0</v>
      </c>
      <c r="I11" s="18">
        <f t="shared" si="0"/>
        <v>75.8</v>
      </c>
      <c r="J11" s="18">
        <f t="shared" si="2"/>
        <v>30.32</v>
      </c>
      <c r="K11" s="18">
        <v>68.7</v>
      </c>
      <c r="L11" s="19">
        <f t="shared" si="3"/>
        <v>41.22</v>
      </c>
      <c r="M11" s="18">
        <f t="shared" si="1"/>
        <v>71.54</v>
      </c>
      <c r="N11" s="21">
        <v>1</v>
      </c>
      <c r="O11" s="21" t="s">
        <v>51</v>
      </c>
      <c r="P11" s="21"/>
    </row>
    <row r="12" ht="20.25" spans="1:16">
      <c r="A12" s="10"/>
      <c r="B12" s="11"/>
      <c r="C12" s="12"/>
      <c r="D12" s="12"/>
      <c r="E12" s="17" t="s">
        <v>30</v>
      </c>
      <c r="F12" s="29" t="s">
        <v>31</v>
      </c>
      <c r="G12" s="18">
        <v>75</v>
      </c>
      <c r="H12" s="19">
        <v>0</v>
      </c>
      <c r="I12" s="18">
        <f t="shared" si="0"/>
        <v>75</v>
      </c>
      <c r="J12" s="18">
        <f t="shared" si="2"/>
        <v>30</v>
      </c>
      <c r="K12" s="18">
        <v>68.43</v>
      </c>
      <c r="L12" s="19">
        <f t="shared" si="3"/>
        <v>41.06</v>
      </c>
      <c r="M12" s="18">
        <f t="shared" si="1"/>
        <v>71.06</v>
      </c>
      <c r="N12" s="21">
        <v>2</v>
      </c>
      <c r="O12" s="21"/>
      <c r="P12" s="21"/>
    </row>
    <row r="13" ht="20.25" spans="1:16">
      <c r="A13" s="13"/>
      <c r="B13" s="14"/>
      <c r="C13" s="15"/>
      <c r="D13" s="15"/>
      <c r="E13" s="17" t="s">
        <v>32</v>
      </c>
      <c r="F13" s="29" t="s">
        <v>33</v>
      </c>
      <c r="G13" s="18">
        <v>74.9</v>
      </c>
      <c r="H13" s="19">
        <v>0</v>
      </c>
      <c r="I13" s="18">
        <f t="shared" si="0"/>
        <v>74.9</v>
      </c>
      <c r="J13" s="18">
        <f t="shared" si="2"/>
        <v>29.96</v>
      </c>
      <c r="K13" s="18">
        <v>63.67</v>
      </c>
      <c r="L13" s="19">
        <f t="shared" si="3"/>
        <v>38.2</v>
      </c>
      <c r="M13" s="18">
        <f t="shared" si="1"/>
        <v>68.16</v>
      </c>
      <c r="N13" s="21">
        <v>3</v>
      </c>
      <c r="O13" s="21"/>
      <c r="P13" s="21"/>
    </row>
  </sheetData>
  <mergeCells count="9">
    <mergeCell ref="A2:P2"/>
    <mergeCell ref="M3:P3"/>
    <mergeCell ref="A5:A13"/>
    <mergeCell ref="B5:B10"/>
    <mergeCell ref="B11:B13"/>
    <mergeCell ref="C5:C10"/>
    <mergeCell ref="C11:C13"/>
    <mergeCell ref="D5:D10"/>
    <mergeCell ref="D11:D13"/>
  </mergeCells>
  <pageMargins left="0.75" right="0.75" top="1" bottom="1" header="0.511805555555556" footer="0.511805555555556"/>
  <pageSetup paperSize="9" scale="76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lst1993</dc:creator>
  <cp:lastModifiedBy>user</cp:lastModifiedBy>
  <dcterms:created xsi:type="dcterms:W3CDTF">2016-12-02T16:54:00Z</dcterms:created>
  <dcterms:modified xsi:type="dcterms:W3CDTF">2023-05-29T09:43:44Z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9F380E443CF842699058F40A88C7F3E2_13</vt:lpwstr>
  </property>
</Properties>
</file>