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1" sheetId="2" r:id="rId1"/>
  </sheets>
  <definedNames>
    <definedName name="_xlnm._FilterDatabase" localSheetId="0" hidden="1">'1'!$A$2:$M$65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<sst xmlns="http://schemas.openxmlformats.org/spreadsheetml/2006/main" count="266" uniqueCount="156">
  <si>
    <r>
      <rPr>
        <sz val="20"/>
        <color theme="1"/>
        <rFont val="方正小标宋简体"/>
        <charset val="134"/>
      </rPr>
      <t>阆中市</t>
    </r>
    <r>
      <rPr>
        <b/>
        <sz val="20"/>
        <rFont val="方正小标宋简体"/>
        <charset val="134"/>
      </rPr>
      <t>2023年下半年公开招聘教师面试成绩统计表</t>
    </r>
  </si>
  <si>
    <t>序号</t>
  </si>
  <si>
    <t>姓名</t>
  </si>
  <si>
    <t>职位名称</t>
  </si>
  <si>
    <t>岗位编码</t>
  </si>
  <si>
    <t>准考证号</t>
  </si>
  <si>
    <t>原始成绩</t>
  </si>
  <si>
    <t>加分</t>
  </si>
  <si>
    <t>笔试总成绩</t>
  </si>
  <si>
    <t>笔试名次</t>
  </si>
  <si>
    <t>面试抽签号</t>
  </si>
  <si>
    <t>面试成绩</t>
  </si>
  <si>
    <t>考试总成绩</t>
  </si>
  <si>
    <t>总排名</t>
  </si>
  <si>
    <t>徐静</t>
  </si>
  <si>
    <t>城区高中语文教师</t>
  </si>
  <si>
    <t>540401</t>
  </si>
  <si>
    <t>5411111040711</t>
  </si>
  <si>
    <t>黄黎</t>
  </si>
  <si>
    <t>5411111012826</t>
  </si>
  <si>
    <t>周小卜</t>
  </si>
  <si>
    <t>5411111020618</t>
  </si>
  <si>
    <t>甯娇</t>
  </si>
  <si>
    <t>5411111043627</t>
  </si>
  <si>
    <t>冉迪</t>
  </si>
  <si>
    <t>农村初中语文教师</t>
  </si>
  <si>
    <t>540402</t>
  </si>
  <si>
    <t>5411111010118</t>
  </si>
  <si>
    <t>万仁龙</t>
  </si>
  <si>
    <t>5411111015907</t>
  </si>
  <si>
    <t>罗丽梅</t>
  </si>
  <si>
    <t>5411111045020</t>
  </si>
  <si>
    <t>冷长城</t>
  </si>
  <si>
    <t>5411111012523</t>
  </si>
  <si>
    <t>杨晓鸿</t>
  </si>
  <si>
    <t>5411111014105</t>
  </si>
  <si>
    <t>蒋延萍</t>
  </si>
  <si>
    <t>5411111022427</t>
  </si>
  <si>
    <t>何芹</t>
  </si>
  <si>
    <t>5411111020717</t>
  </si>
  <si>
    <t>谭红姣</t>
  </si>
  <si>
    <t>5411111041430</t>
  </si>
  <si>
    <t>曹媛媛</t>
  </si>
  <si>
    <t>5411111041825</t>
  </si>
  <si>
    <t>罗欢</t>
  </si>
  <si>
    <t>5411111015820</t>
  </si>
  <si>
    <t>李华萍</t>
  </si>
  <si>
    <t>5411111015526</t>
  </si>
  <si>
    <t>李思佳</t>
  </si>
  <si>
    <t>5411111041514</t>
  </si>
  <si>
    <t>舒宇</t>
  </si>
  <si>
    <t>5411111015919</t>
  </si>
  <si>
    <t>岳芳</t>
  </si>
  <si>
    <t>5411111011815</t>
  </si>
  <si>
    <t>罗清清</t>
  </si>
  <si>
    <t>5411111045327</t>
  </si>
  <si>
    <t>田艳怡</t>
  </si>
  <si>
    <t>5411111014217</t>
  </si>
  <si>
    <t>曾艺</t>
  </si>
  <si>
    <t>农村初中数学教师</t>
  </si>
  <si>
    <t>540403</t>
  </si>
  <si>
    <t>5411111010813</t>
  </si>
  <si>
    <t>魏婷</t>
  </si>
  <si>
    <t>5411111032620</t>
  </si>
  <si>
    <t>许蕤</t>
  </si>
  <si>
    <t>5411111012722</t>
  </si>
  <si>
    <t>张春芳</t>
  </si>
  <si>
    <t>5411111044830</t>
  </si>
  <si>
    <t>刘馨</t>
  </si>
  <si>
    <t>5411111043723</t>
  </si>
  <si>
    <t>何金虹</t>
  </si>
  <si>
    <t>5411111023309</t>
  </si>
  <si>
    <t>唐樊</t>
  </si>
  <si>
    <t>5411111032919</t>
  </si>
  <si>
    <t>涂桦</t>
  </si>
  <si>
    <t>5411111010716</t>
  </si>
  <si>
    <t>唐兰</t>
  </si>
  <si>
    <t>5411111015620</t>
  </si>
  <si>
    <t>何松</t>
  </si>
  <si>
    <t>5411111015304</t>
  </si>
  <si>
    <t>赵光莹</t>
  </si>
  <si>
    <t>5411111031103</t>
  </si>
  <si>
    <t>李娜</t>
  </si>
  <si>
    <t>5411111010628</t>
  </si>
  <si>
    <t>林依然</t>
  </si>
  <si>
    <t>5411111041427</t>
  </si>
  <si>
    <t>王秋香</t>
  </si>
  <si>
    <t>农村初中英语教师</t>
  </si>
  <si>
    <t>540404</t>
  </si>
  <si>
    <t>5411111010510</t>
  </si>
  <si>
    <t>周远利</t>
  </si>
  <si>
    <t>5411111040818</t>
  </si>
  <si>
    <t>邓玉洁</t>
  </si>
  <si>
    <t>5411111021608</t>
  </si>
  <si>
    <t>何泓汭</t>
  </si>
  <si>
    <t>5411111032120</t>
  </si>
  <si>
    <t>陈丽娟</t>
  </si>
  <si>
    <t>5411111023211</t>
  </si>
  <si>
    <t>王洪清</t>
  </si>
  <si>
    <t>5411111024027</t>
  </si>
  <si>
    <t>刘娇</t>
  </si>
  <si>
    <t>5411111015517</t>
  </si>
  <si>
    <t>谭宇</t>
  </si>
  <si>
    <t>5411111041802</t>
  </si>
  <si>
    <t>吴琳</t>
  </si>
  <si>
    <t>5411111032807</t>
  </si>
  <si>
    <t>王沙军</t>
  </si>
  <si>
    <t>农村初中物理教师</t>
  </si>
  <si>
    <t>540405</t>
  </si>
  <si>
    <t>5411111013629</t>
  </si>
  <si>
    <t>杨发金</t>
  </si>
  <si>
    <t>5411111015605</t>
  </si>
  <si>
    <t>王晓强</t>
  </si>
  <si>
    <t>5411111043711</t>
  </si>
  <si>
    <t>敬丽颖</t>
  </si>
  <si>
    <t>5411111032902</t>
  </si>
  <si>
    <t>杜怡慧</t>
  </si>
  <si>
    <t>5411111022310</t>
  </si>
  <si>
    <t>涂荣</t>
  </si>
  <si>
    <t>5411111031505</t>
  </si>
  <si>
    <t>韩恩党</t>
  </si>
  <si>
    <t>5411111013925</t>
  </si>
  <si>
    <t>王荣超</t>
  </si>
  <si>
    <t>5411111023715</t>
  </si>
  <si>
    <t>何佩鹂</t>
  </si>
  <si>
    <t>农村初中化学教师</t>
  </si>
  <si>
    <t>540406</t>
  </si>
  <si>
    <t>5411111010729</t>
  </si>
  <si>
    <t>孟新雨</t>
  </si>
  <si>
    <t>5411111010225</t>
  </si>
  <si>
    <t>刘赓</t>
  </si>
  <si>
    <t>5411111041906</t>
  </si>
  <si>
    <t>任杰</t>
  </si>
  <si>
    <t>5411111040718</t>
  </si>
  <si>
    <t>邓汉珍</t>
  </si>
  <si>
    <t>5411111011909</t>
  </si>
  <si>
    <t>张帅</t>
  </si>
  <si>
    <t>农村初中体育教师</t>
  </si>
  <si>
    <t>540407</t>
  </si>
  <si>
    <t>5411111023108</t>
  </si>
  <si>
    <t>王玉琳</t>
  </si>
  <si>
    <t>5411111015227</t>
  </si>
  <si>
    <t>吴圣龙</t>
  </si>
  <si>
    <t>5411111020608</t>
  </si>
  <si>
    <t>刘仕霞</t>
  </si>
  <si>
    <t>5411111030409</t>
  </si>
  <si>
    <t>马继岚</t>
  </si>
  <si>
    <t>5411111032512</t>
  </si>
  <si>
    <t>李志强</t>
  </si>
  <si>
    <t>5411111014203</t>
  </si>
  <si>
    <t>伍祥旭</t>
  </si>
  <si>
    <t>农村小学美术教师</t>
  </si>
  <si>
    <t>540408</t>
  </si>
  <si>
    <t>5411111023208</t>
  </si>
  <si>
    <t>冯育莉</t>
  </si>
  <si>
    <t>5411111043017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</si>
</sst>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0"/>
      <name val="微软雅黑"/>
      <charset val="134"/>
    </font>
    <font>
      <b/>
      <sz val="11"/>
      <name val="微软雅黑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M65" sqref="M65"/>
    </sheetView>
  </sheetViews>
  <sheetFormatPr defaultColWidth="9" defaultRowHeight="14.4"/>
  <cols>
    <col min="3" max="3" width="19.5555555555556" customWidth="1"/>
    <col min="4" max="4" width="9" customWidth="1"/>
    <col min="5" max="5" width="12.3796296296296" customWidth="1"/>
    <col min="6" max="7" width="9" style="3"/>
    <col min="8" max="8" width="11.5555555555556" style="3" customWidth="1"/>
    <col min="9" max="9" width="9" style="3"/>
    <col min="10" max="10" width="10.7777777777778" style="3" customWidth="1"/>
    <col min="11" max="11" width="9" style="4"/>
    <col min="12" max="12" width="14.7777777777778" style="4" customWidth="1"/>
    <col min="13" max="13" width="12.1111111111111" style="3" customWidth="1"/>
  </cols>
  <sheetData>
    <row r="1" s="1" customFormat="1" ht="30" customHeight="1" spans="1:13">
      <c r="A1" s="5" t="s">
        <v>0</v>
      </c>
      <c r="B1" s="5"/>
      <c r="C1" s="5"/>
      <c r="D1" s="6"/>
      <c r="E1" s="6"/>
      <c r="F1" s="7"/>
      <c r="G1" s="7"/>
      <c r="H1" s="7"/>
      <c r="I1" s="5"/>
      <c r="J1" s="5"/>
      <c r="K1" s="14"/>
      <c r="L1" s="14"/>
      <c r="M1" s="5"/>
    </row>
    <row r="2" s="1" customFormat="1" ht="46.8" customHeight="1" spans="1:13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5" t="s">
        <v>11</v>
      </c>
      <c r="L2" s="15" t="s">
        <v>12</v>
      </c>
      <c r="M2" s="10" t="s">
        <v>13</v>
      </c>
    </row>
    <row r="3" s="2" customFormat="1" ht="14.5" customHeight="1" spans="1:13">
      <c r="A3" s="11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>
        <v>75.5</v>
      </c>
      <c r="G3" s="12"/>
      <c r="H3" s="13">
        <f t="shared" ref="H3:H65" si="0">F3+G3</f>
        <v>75.5</v>
      </c>
      <c r="I3" s="13">
        <f>RANK(H3,$H$3:$H$6)</f>
        <v>1</v>
      </c>
      <c r="J3" s="13">
        <v>1</v>
      </c>
      <c r="K3" s="16">
        <v>82.34</v>
      </c>
      <c r="L3" s="16">
        <f t="shared" ref="L3:L65" si="1">H3*50%+K3*50%</f>
        <v>78.92</v>
      </c>
      <c r="M3" s="13">
        <f>RANK(L3,$L$3:$L$6,0)</f>
        <v>1</v>
      </c>
    </row>
    <row r="4" s="2" customFormat="1" ht="14.5" customHeight="1" spans="1:13">
      <c r="A4" s="11">
        <v>2</v>
      </c>
      <c r="B4" s="11" t="s">
        <v>18</v>
      </c>
      <c r="C4" s="11" t="s">
        <v>15</v>
      </c>
      <c r="D4" s="11" t="s">
        <v>16</v>
      </c>
      <c r="E4" s="11" t="s">
        <v>19</v>
      </c>
      <c r="F4" s="11">
        <v>72</v>
      </c>
      <c r="G4" s="12"/>
      <c r="H4" s="13">
        <f t="shared" si="0"/>
        <v>72</v>
      </c>
      <c r="I4" s="13">
        <f>RANK(H4,$H$3:$H$6)</f>
        <v>3</v>
      </c>
      <c r="J4" s="13">
        <v>3</v>
      </c>
      <c r="K4" s="16">
        <v>84.89</v>
      </c>
      <c r="L4" s="16">
        <f t="shared" si="1"/>
        <v>78.445</v>
      </c>
      <c r="M4" s="13">
        <f>RANK(L4,$L$3:$L$6,0)</f>
        <v>2</v>
      </c>
    </row>
    <row r="5" s="2" customFormat="1" ht="14.5" customHeight="1" spans="1:13">
      <c r="A5" s="11">
        <v>3</v>
      </c>
      <c r="B5" s="11" t="s">
        <v>20</v>
      </c>
      <c r="C5" s="11" t="s">
        <v>15</v>
      </c>
      <c r="D5" s="11" t="s">
        <v>16</v>
      </c>
      <c r="E5" s="11" t="s">
        <v>21</v>
      </c>
      <c r="F5" s="11">
        <v>73.5</v>
      </c>
      <c r="G5" s="12"/>
      <c r="H5" s="13">
        <f t="shared" si="0"/>
        <v>73.5</v>
      </c>
      <c r="I5" s="13">
        <f>RANK(H5,$H$3:$H$6)</f>
        <v>2</v>
      </c>
      <c r="J5" s="13">
        <v>2</v>
      </c>
      <c r="K5" s="16">
        <v>78.69</v>
      </c>
      <c r="L5" s="16">
        <f t="shared" si="1"/>
        <v>76.095</v>
      </c>
      <c r="M5" s="13">
        <f>RANK(L5,$L$3:$L$6,0)</f>
        <v>3</v>
      </c>
    </row>
    <row r="6" s="2" customFormat="1" ht="14.5" customHeight="1" spans="1:13">
      <c r="A6" s="11">
        <v>4</v>
      </c>
      <c r="B6" s="11" t="s">
        <v>22</v>
      </c>
      <c r="C6" s="11" t="s">
        <v>15</v>
      </c>
      <c r="D6" s="11" t="s">
        <v>16</v>
      </c>
      <c r="E6" s="11" t="s">
        <v>23</v>
      </c>
      <c r="F6" s="11">
        <v>71.5</v>
      </c>
      <c r="G6" s="12"/>
      <c r="H6" s="13">
        <f t="shared" si="0"/>
        <v>71.5</v>
      </c>
      <c r="I6" s="13">
        <f>RANK(H6,$H$3:$H$6)</f>
        <v>4</v>
      </c>
      <c r="J6" s="13">
        <v>4</v>
      </c>
      <c r="K6" s="16">
        <v>80.18</v>
      </c>
      <c r="L6" s="16">
        <f t="shared" si="1"/>
        <v>75.84</v>
      </c>
      <c r="M6" s="13">
        <f>RANK(L6,$L$3:$L$6,0)</f>
        <v>4</v>
      </c>
    </row>
    <row r="7" s="2" customFormat="1" ht="14.5" customHeight="1" spans="1:13">
      <c r="A7" s="11">
        <v>5</v>
      </c>
      <c r="B7" s="11" t="s">
        <v>24</v>
      </c>
      <c r="C7" s="11" t="s">
        <v>25</v>
      </c>
      <c r="D7" s="11" t="s">
        <v>26</v>
      </c>
      <c r="E7" s="11" t="s">
        <v>27</v>
      </c>
      <c r="F7" s="11">
        <v>74.5</v>
      </c>
      <c r="G7" s="12"/>
      <c r="H7" s="13">
        <f t="shared" si="0"/>
        <v>74.5</v>
      </c>
      <c r="I7" s="13">
        <f t="shared" ref="I7:I22" si="2">RANK(H7,$H$7:$H$22)</f>
        <v>5</v>
      </c>
      <c r="J7" s="13">
        <v>6</v>
      </c>
      <c r="K7" s="16">
        <v>85.69</v>
      </c>
      <c r="L7" s="16">
        <f t="shared" si="1"/>
        <v>80.095</v>
      </c>
      <c r="M7" s="13">
        <f t="shared" ref="M7:M22" si="3">RANK(L7,$L$7:$L$22,0)</f>
        <v>1</v>
      </c>
    </row>
    <row r="8" s="2" customFormat="1" ht="14.5" customHeight="1" spans="1:13">
      <c r="A8" s="11">
        <v>6</v>
      </c>
      <c r="B8" s="11" t="s">
        <v>28</v>
      </c>
      <c r="C8" s="11" t="s">
        <v>25</v>
      </c>
      <c r="D8" s="11" t="s">
        <v>26</v>
      </c>
      <c r="E8" s="11" t="s">
        <v>29</v>
      </c>
      <c r="F8" s="11">
        <v>76.5</v>
      </c>
      <c r="G8" s="12"/>
      <c r="H8" s="13">
        <f t="shared" si="0"/>
        <v>76.5</v>
      </c>
      <c r="I8" s="13">
        <f t="shared" si="2"/>
        <v>2</v>
      </c>
      <c r="J8" s="13">
        <v>15</v>
      </c>
      <c r="K8" s="16">
        <v>83.43</v>
      </c>
      <c r="L8" s="16">
        <f t="shared" si="1"/>
        <v>79.965</v>
      </c>
      <c r="M8" s="13">
        <f t="shared" si="3"/>
        <v>2</v>
      </c>
    </row>
    <row r="9" s="2" customFormat="1" ht="14.5" customHeight="1" spans="1:13">
      <c r="A9" s="11">
        <v>7</v>
      </c>
      <c r="B9" s="11" t="s">
        <v>30</v>
      </c>
      <c r="C9" s="11" t="s">
        <v>25</v>
      </c>
      <c r="D9" s="11" t="s">
        <v>26</v>
      </c>
      <c r="E9" s="11" t="s">
        <v>31</v>
      </c>
      <c r="F9" s="11">
        <v>75.5</v>
      </c>
      <c r="G9" s="12"/>
      <c r="H9" s="13">
        <f t="shared" si="0"/>
        <v>75.5</v>
      </c>
      <c r="I9" s="13">
        <f t="shared" si="2"/>
        <v>3</v>
      </c>
      <c r="J9" s="13">
        <v>16</v>
      </c>
      <c r="K9" s="16">
        <v>83.61</v>
      </c>
      <c r="L9" s="16">
        <f t="shared" si="1"/>
        <v>79.555</v>
      </c>
      <c r="M9" s="13">
        <f t="shared" si="3"/>
        <v>3</v>
      </c>
    </row>
    <row r="10" s="2" customFormat="1" ht="14.5" customHeight="1" spans="1:13">
      <c r="A10" s="11">
        <v>8</v>
      </c>
      <c r="B10" s="11" t="s">
        <v>32</v>
      </c>
      <c r="C10" s="11" t="s">
        <v>25</v>
      </c>
      <c r="D10" s="11" t="s">
        <v>26</v>
      </c>
      <c r="E10" s="11" t="s">
        <v>33</v>
      </c>
      <c r="F10" s="11">
        <v>74.5</v>
      </c>
      <c r="G10" s="12"/>
      <c r="H10" s="13">
        <f t="shared" si="0"/>
        <v>74.5</v>
      </c>
      <c r="I10" s="13">
        <f t="shared" si="2"/>
        <v>5</v>
      </c>
      <c r="J10" s="13">
        <v>13</v>
      </c>
      <c r="K10" s="16">
        <v>84.52</v>
      </c>
      <c r="L10" s="16">
        <f t="shared" si="1"/>
        <v>79.51</v>
      </c>
      <c r="M10" s="13">
        <f t="shared" si="3"/>
        <v>4</v>
      </c>
    </row>
    <row r="11" s="2" customFormat="1" ht="14.5" customHeight="1" spans="1:13">
      <c r="A11" s="11">
        <v>9</v>
      </c>
      <c r="B11" s="11" t="s">
        <v>34</v>
      </c>
      <c r="C11" s="11" t="s">
        <v>25</v>
      </c>
      <c r="D11" s="11" t="s">
        <v>26</v>
      </c>
      <c r="E11" s="11" t="s">
        <v>35</v>
      </c>
      <c r="F11" s="11">
        <v>74.5</v>
      </c>
      <c r="G11" s="12"/>
      <c r="H11" s="13">
        <f t="shared" si="0"/>
        <v>74.5</v>
      </c>
      <c r="I11" s="13">
        <f t="shared" si="2"/>
        <v>5</v>
      </c>
      <c r="J11" s="13">
        <v>11</v>
      </c>
      <c r="K11" s="16">
        <v>84.39</v>
      </c>
      <c r="L11" s="16">
        <f t="shared" si="1"/>
        <v>79.445</v>
      </c>
      <c r="M11" s="13">
        <f t="shared" si="3"/>
        <v>5</v>
      </c>
    </row>
    <row r="12" s="2" customFormat="1" ht="14.5" customHeight="1" spans="1:13">
      <c r="A12" s="11">
        <v>10</v>
      </c>
      <c r="B12" s="11" t="s">
        <v>36</v>
      </c>
      <c r="C12" s="11" t="s">
        <v>25</v>
      </c>
      <c r="D12" s="11" t="s">
        <v>26</v>
      </c>
      <c r="E12" s="11" t="s">
        <v>37</v>
      </c>
      <c r="F12" s="11">
        <v>75</v>
      </c>
      <c r="G12" s="12"/>
      <c r="H12" s="13">
        <f t="shared" si="0"/>
        <v>75</v>
      </c>
      <c r="I12" s="13">
        <f t="shared" si="2"/>
        <v>4</v>
      </c>
      <c r="J12" s="13">
        <v>17</v>
      </c>
      <c r="K12" s="16">
        <v>83.61</v>
      </c>
      <c r="L12" s="16">
        <f t="shared" si="1"/>
        <v>79.305</v>
      </c>
      <c r="M12" s="13">
        <f t="shared" si="3"/>
        <v>6</v>
      </c>
    </row>
    <row r="13" s="2" customFormat="1" ht="14.5" customHeight="1" spans="1:13">
      <c r="A13" s="11">
        <v>11</v>
      </c>
      <c r="B13" s="11" t="s">
        <v>38</v>
      </c>
      <c r="C13" s="11" t="s">
        <v>25</v>
      </c>
      <c r="D13" s="11" t="s">
        <v>26</v>
      </c>
      <c r="E13" s="11" t="s">
        <v>39</v>
      </c>
      <c r="F13" s="11">
        <v>78.5</v>
      </c>
      <c r="G13" s="12"/>
      <c r="H13" s="13">
        <f t="shared" si="0"/>
        <v>78.5</v>
      </c>
      <c r="I13" s="13">
        <f t="shared" si="2"/>
        <v>1</v>
      </c>
      <c r="J13" s="13">
        <v>18</v>
      </c>
      <c r="K13" s="16">
        <v>79.52</v>
      </c>
      <c r="L13" s="16">
        <f t="shared" si="1"/>
        <v>79.01</v>
      </c>
      <c r="M13" s="13">
        <f t="shared" si="3"/>
        <v>7</v>
      </c>
    </row>
    <row r="14" s="2" customFormat="1" ht="14.5" customHeight="1" spans="1:13">
      <c r="A14" s="11">
        <v>12</v>
      </c>
      <c r="B14" s="11" t="s">
        <v>40</v>
      </c>
      <c r="C14" s="11" t="s">
        <v>25</v>
      </c>
      <c r="D14" s="11" t="s">
        <v>26</v>
      </c>
      <c r="E14" s="11" t="s">
        <v>41</v>
      </c>
      <c r="F14" s="11">
        <v>72.5</v>
      </c>
      <c r="G14" s="12"/>
      <c r="H14" s="13">
        <f t="shared" si="0"/>
        <v>72.5</v>
      </c>
      <c r="I14" s="13">
        <f t="shared" si="2"/>
        <v>11</v>
      </c>
      <c r="J14" s="13">
        <v>19</v>
      </c>
      <c r="K14" s="16">
        <v>85.5</v>
      </c>
      <c r="L14" s="16">
        <f t="shared" si="1"/>
        <v>79</v>
      </c>
      <c r="M14" s="13">
        <f t="shared" si="3"/>
        <v>8</v>
      </c>
    </row>
    <row r="15" s="2" customFormat="1" ht="14.5" customHeight="1" spans="1:13">
      <c r="A15" s="11">
        <v>13</v>
      </c>
      <c r="B15" s="11" t="s">
        <v>42</v>
      </c>
      <c r="C15" s="11" t="s">
        <v>25</v>
      </c>
      <c r="D15" s="11" t="s">
        <v>26</v>
      </c>
      <c r="E15" s="11" t="s">
        <v>43</v>
      </c>
      <c r="F15" s="11">
        <v>72</v>
      </c>
      <c r="G15" s="12"/>
      <c r="H15" s="13">
        <f t="shared" si="0"/>
        <v>72</v>
      </c>
      <c r="I15" s="13">
        <f t="shared" si="2"/>
        <v>14</v>
      </c>
      <c r="J15" s="13">
        <v>8</v>
      </c>
      <c r="K15" s="16">
        <v>84.7</v>
      </c>
      <c r="L15" s="16">
        <f t="shared" si="1"/>
        <v>78.35</v>
      </c>
      <c r="M15" s="13">
        <f t="shared" si="3"/>
        <v>9</v>
      </c>
    </row>
    <row r="16" s="2" customFormat="1" ht="14.5" customHeight="1" spans="1:13">
      <c r="A16" s="11">
        <v>14</v>
      </c>
      <c r="B16" s="11" t="s">
        <v>44</v>
      </c>
      <c r="C16" s="11" t="s">
        <v>25</v>
      </c>
      <c r="D16" s="11" t="s">
        <v>26</v>
      </c>
      <c r="E16" s="11" t="s">
        <v>45</v>
      </c>
      <c r="F16" s="11">
        <v>73.5</v>
      </c>
      <c r="G16" s="12"/>
      <c r="H16" s="13">
        <f t="shared" si="0"/>
        <v>73.5</v>
      </c>
      <c r="I16" s="13">
        <f t="shared" si="2"/>
        <v>9</v>
      </c>
      <c r="J16" s="13">
        <v>14</v>
      </c>
      <c r="K16" s="16">
        <v>82.69</v>
      </c>
      <c r="L16" s="16">
        <f t="shared" si="1"/>
        <v>78.095</v>
      </c>
      <c r="M16" s="13">
        <f t="shared" si="3"/>
        <v>10</v>
      </c>
    </row>
    <row r="17" s="2" customFormat="1" ht="14.5" customHeight="1" spans="1:13">
      <c r="A17" s="11">
        <v>15</v>
      </c>
      <c r="B17" s="11" t="s">
        <v>46</v>
      </c>
      <c r="C17" s="11" t="s">
        <v>25</v>
      </c>
      <c r="D17" s="11" t="s">
        <v>26</v>
      </c>
      <c r="E17" s="11" t="s">
        <v>47</v>
      </c>
      <c r="F17" s="11">
        <v>72.5</v>
      </c>
      <c r="G17" s="12"/>
      <c r="H17" s="13">
        <f t="shared" si="0"/>
        <v>72.5</v>
      </c>
      <c r="I17" s="13">
        <f t="shared" si="2"/>
        <v>11</v>
      </c>
      <c r="J17" s="13">
        <v>10</v>
      </c>
      <c r="K17" s="16">
        <v>83.36</v>
      </c>
      <c r="L17" s="16">
        <f t="shared" si="1"/>
        <v>77.93</v>
      </c>
      <c r="M17" s="13">
        <f t="shared" si="3"/>
        <v>11</v>
      </c>
    </row>
    <row r="18" s="2" customFormat="1" ht="14.5" customHeight="1" spans="1:13">
      <c r="A18" s="11">
        <v>16</v>
      </c>
      <c r="B18" s="11" t="s">
        <v>48</v>
      </c>
      <c r="C18" s="11" t="s">
        <v>25</v>
      </c>
      <c r="D18" s="11" t="s">
        <v>26</v>
      </c>
      <c r="E18" s="11" t="s">
        <v>49</v>
      </c>
      <c r="F18" s="11">
        <v>72</v>
      </c>
      <c r="G18" s="12"/>
      <c r="H18" s="13">
        <f t="shared" si="0"/>
        <v>72</v>
      </c>
      <c r="I18" s="13">
        <f t="shared" si="2"/>
        <v>14</v>
      </c>
      <c r="J18" s="13">
        <v>12</v>
      </c>
      <c r="K18" s="16">
        <v>83.31</v>
      </c>
      <c r="L18" s="16">
        <f t="shared" si="1"/>
        <v>77.655</v>
      </c>
      <c r="M18" s="13">
        <f t="shared" si="3"/>
        <v>12</v>
      </c>
    </row>
    <row r="19" s="2" customFormat="1" ht="14.5" customHeight="1" spans="1:13">
      <c r="A19" s="11">
        <v>17</v>
      </c>
      <c r="B19" s="11" t="s">
        <v>50</v>
      </c>
      <c r="C19" s="11" t="s">
        <v>25</v>
      </c>
      <c r="D19" s="11" t="s">
        <v>26</v>
      </c>
      <c r="E19" s="11" t="s">
        <v>51</v>
      </c>
      <c r="F19" s="11">
        <v>73</v>
      </c>
      <c r="G19" s="12"/>
      <c r="H19" s="13">
        <f t="shared" si="0"/>
        <v>73</v>
      </c>
      <c r="I19" s="13">
        <f t="shared" si="2"/>
        <v>10</v>
      </c>
      <c r="J19" s="13">
        <v>7</v>
      </c>
      <c r="K19" s="16">
        <v>82.3</v>
      </c>
      <c r="L19" s="16">
        <f t="shared" si="1"/>
        <v>77.65</v>
      </c>
      <c r="M19" s="13">
        <f t="shared" si="3"/>
        <v>13</v>
      </c>
    </row>
    <row r="20" s="2" customFormat="1" ht="14.5" customHeight="1" spans="1:13">
      <c r="A20" s="11">
        <v>18</v>
      </c>
      <c r="B20" s="11" t="s">
        <v>52</v>
      </c>
      <c r="C20" s="11" t="s">
        <v>25</v>
      </c>
      <c r="D20" s="11" t="s">
        <v>26</v>
      </c>
      <c r="E20" s="11" t="s">
        <v>53</v>
      </c>
      <c r="F20" s="11">
        <v>74</v>
      </c>
      <c r="G20" s="12"/>
      <c r="H20" s="13">
        <f t="shared" si="0"/>
        <v>74</v>
      </c>
      <c r="I20" s="13">
        <f t="shared" si="2"/>
        <v>8</v>
      </c>
      <c r="J20" s="13">
        <v>9</v>
      </c>
      <c r="K20" s="16">
        <v>81.12</v>
      </c>
      <c r="L20" s="16">
        <f t="shared" si="1"/>
        <v>77.56</v>
      </c>
      <c r="M20" s="13">
        <f t="shared" si="3"/>
        <v>14</v>
      </c>
    </row>
    <row r="21" s="2" customFormat="1" ht="14.5" customHeight="1" spans="1:13">
      <c r="A21" s="11">
        <v>19</v>
      </c>
      <c r="B21" s="11" t="s">
        <v>54</v>
      </c>
      <c r="C21" s="11" t="s">
        <v>25</v>
      </c>
      <c r="D21" s="11" t="s">
        <v>26</v>
      </c>
      <c r="E21" s="11" t="s">
        <v>55</v>
      </c>
      <c r="F21" s="11">
        <v>72.5</v>
      </c>
      <c r="G21" s="12"/>
      <c r="H21" s="13">
        <f t="shared" si="0"/>
        <v>72.5</v>
      </c>
      <c r="I21" s="13">
        <f t="shared" si="2"/>
        <v>11</v>
      </c>
      <c r="J21" s="13">
        <v>5</v>
      </c>
      <c r="K21" s="16">
        <v>81.15</v>
      </c>
      <c r="L21" s="16">
        <f t="shared" si="1"/>
        <v>76.825</v>
      </c>
      <c r="M21" s="13">
        <f t="shared" si="3"/>
        <v>15</v>
      </c>
    </row>
    <row r="22" s="2" customFormat="1" ht="14.5" customHeight="1" spans="1:13">
      <c r="A22" s="11">
        <v>20</v>
      </c>
      <c r="B22" s="11" t="s">
        <v>56</v>
      </c>
      <c r="C22" s="11" t="s">
        <v>25</v>
      </c>
      <c r="D22" s="11" t="s">
        <v>26</v>
      </c>
      <c r="E22" s="11" t="s">
        <v>57</v>
      </c>
      <c r="F22" s="11">
        <v>72</v>
      </c>
      <c r="G22" s="12"/>
      <c r="H22" s="13">
        <f t="shared" si="0"/>
        <v>72</v>
      </c>
      <c r="I22" s="13">
        <f t="shared" si="2"/>
        <v>14</v>
      </c>
      <c r="J22" s="13">
        <v>20</v>
      </c>
      <c r="K22" s="16">
        <v>81.18</v>
      </c>
      <c r="L22" s="16">
        <f t="shared" si="1"/>
        <v>76.59</v>
      </c>
      <c r="M22" s="13">
        <f t="shared" si="3"/>
        <v>16</v>
      </c>
    </row>
    <row r="23" s="2" customFormat="1" ht="14.5" customHeight="1" spans="1:13">
      <c r="A23" s="11">
        <v>21</v>
      </c>
      <c r="B23" s="11" t="s">
        <v>58</v>
      </c>
      <c r="C23" s="11" t="s">
        <v>59</v>
      </c>
      <c r="D23" s="11" t="s">
        <v>60</v>
      </c>
      <c r="E23" s="11" t="s">
        <v>61</v>
      </c>
      <c r="F23" s="11">
        <v>76</v>
      </c>
      <c r="G23" s="12"/>
      <c r="H23" s="13">
        <f t="shared" si="0"/>
        <v>76</v>
      </c>
      <c r="I23" s="13">
        <f t="shared" ref="I23:I35" si="4">RANK(H23,$H$23:$H$35)</f>
        <v>1</v>
      </c>
      <c r="J23" s="13">
        <v>45</v>
      </c>
      <c r="K23" s="16">
        <v>83.7</v>
      </c>
      <c r="L23" s="16">
        <f t="shared" si="1"/>
        <v>79.85</v>
      </c>
      <c r="M23" s="13">
        <f t="shared" ref="M23:M35" si="5">RANK(L23,$L$23:$L$35,0)</f>
        <v>1</v>
      </c>
    </row>
    <row r="24" s="2" customFormat="1" ht="14.5" customHeight="1" spans="1:13">
      <c r="A24" s="11">
        <v>22</v>
      </c>
      <c r="B24" s="11" t="s">
        <v>62</v>
      </c>
      <c r="C24" s="11" t="s">
        <v>59</v>
      </c>
      <c r="D24" s="11" t="s">
        <v>60</v>
      </c>
      <c r="E24" s="11" t="s">
        <v>63</v>
      </c>
      <c r="F24" s="11">
        <v>75</v>
      </c>
      <c r="G24" s="12"/>
      <c r="H24" s="13">
        <f t="shared" si="0"/>
        <v>75</v>
      </c>
      <c r="I24" s="13">
        <f t="shared" si="4"/>
        <v>2</v>
      </c>
      <c r="J24" s="13">
        <v>46</v>
      </c>
      <c r="K24" s="16">
        <v>81.7</v>
      </c>
      <c r="L24" s="16">
        <f t="shared" si="1"/>
        <v>78.35</v>
      </c>
      <c r="M24" s="13">
        <f t="shared" si="5"/>
        <v>2</v>
      </c>
    </row>
    <row r="25" s="2" customFormat="1" ht="14.5" customHeight="1" spans="1:13">
      <c r="A25" s="11">
        <v>23</v>
      </c>
      <c r="B25" s="11" t="s">
        <v>64</v>
      </c>
      <c r="C25" s="11" t="s">
        <v>59</v>
      </c>
      <c r="D25" s="11" t="s">
        <v>60</v>
      </c>
      <c r="E25" s="11" t="s">
        <v>65</v>
      </c>
      <c r="F25" s="11">
        <v>72</v>
      </c>
      <c r="G25" s="12"/>
      <c r="H25" s="13">
        <f t="shared" si="0"/>
        <v>72</v>
      </c>
      <c r="I25" s="13">
        <f t="shared" si="4"/>
        <v>3</v>
      </c>
      <c r="J25" s="13">
        <v>42</v>
      </c>
      <c r="K25" s="16">
        <v>83.8</v>
      </c>
      <c r="L25" s="16">
        <f t="shared" si="1"/>
        <v>77.9</v>
      </c>
      <c r="M25" s="13">
        <f t="shared" si="5"/>
        <v>3</v>
      </c>
    </row>
    <row r="26" s="2" customFormat="1" ht="14.5" customHeight="1" spans="1:13">
      <c r="A26" s="11">
        <v>24</v>
      </c>
      <c r="B26" s="11" t="s">
        <v>66</v>
      </c>
      <c r="C26" s="11" t="s">
        <v>59</v>
      </c>
      <c r="D26" s="11" t="s">
        <v>60</v>
      </c>
      <c r="E26" s="11" t="s">
        <v>67</v>
      </c>
      <c r="F26" s="11">
        <v>69.5</v>
      </c>
      <c r="G26" s="12"/>
      <c r="H26" s="13">
        <f t="shared" si="0"/>
        <v>69.5</v>
      </c>
      <c r="I26" s="13">
        <f t="shared" si="4"/>
        <v>4</v>
      </c>
      <c r="J26" s="13">
        <v>38</v>
      </c>
      <c r="K26" s="16">
        <v>82.4</v>
      </c>
      <c r="L26" s="16">
        <f t="shared" si="1"/>
        <v>75.95</v>
      </c>
      <c r="M26" s="13">
        <f t="shared" si="5"/>
        <v>4</v>
      </c>
    </row>
    <row r="27" s="2" customFormat="1" ht="14.5" customHeight="1" spans="1:13">
      <c r="A27" s="11">
        <v>25</v>
      </c>
      <c r="B27" s="11" t="s">
        <v>68</v>
      </c>
      <c r="C27" s="11" t="s">
        <v>59</v>
      </c>
      <c r="D27" s="11" t="s">
        <v>60</v>
      </c>
      <c r="E27" s="11" t="s">
        <v>69</v>
      </c>
      <c r="F27" s="11">
        <v>69.5</v>
      </c>
      <c r="G27" s="12"/>
      <c r="H27" s="13">
        <f t="shared" si="0"/>
        <v>69.5</v>
      </c>
      <c r="I27" s="13">
        <f t="shared" si="4"/>
        <v>4</v>
      </c>
      <c r="J27" s="13">
        <v>41</v>
      </c>
      <c r="K27" s="16">
        <v>82.2</v>
      </c>
      <c r="L27" s="16">
        <f t="shared" si="1"/>
        <v>75.85</v>
      </c>
      <c r="M27" s="13">
        <f t="shared" si="5"/>
        <v>5</v>
      </c>
    </row>
    <row r="28" s="2" customFormat="1" ht="14.5" customHeight="1" spans="1:13">
      <c r="A28" s="11">
        <v>26</v>
      </c>
      <c r="B28" s="11" t="s">
        <v>70</v>
      </c>
      <c r="C28" s="11" t="s">
        <v>59</v>
      </c>
      <c r="D28" s="11" t="s">
        <v>60</v>
      </c>
      <c r="E28" s="11" t="s">
        <v>71</v>
      </c>
      <c r="F28" s="11">
        <v>69</v>
      </c>
      <c r="G28" s="12"/>
      <c r="H28" s="13">
        <f t="shared" si="0"/>
        <v>69</v>
      </c>
      <c r="I28" s="13">
        <f t="shared" si="4"/>
        <v>6</v>
      </c>
      <c r="J28" s="13">
        <v>43</v>
      </c>
      <c r="K28" s="16">
        <v>82.7</v>
      </c>
      <c r="L28" s="16">
        <f t="shared" si="1"/>
        <v>75.85</v>
      </c>
      <c r="M28" s="13">
        <f t="shared" si="5"/>
        <v>5</v>
      </c>
    </row>
    <row r="29" s="2" customFormat="1" ht="14.5" customHeight="1" spans="1:13">
      <c r="A29" s="11">
        <v>27</v>
      </c>
      <c r="B29" s="11" t="s">
        <v>72</v>
      </c>
      <c r="C29" s="11" t="s">
        <v>59</v>
      </c>
      <c r="D29" s="11" t="s">
        <v>60</v>
      </c>
      <c r="E29" s="11" t="s">
        <v>73</v>
      </c>
      <c r="F29" s="11">
        <v>64.5</v>
      </c>
      <c r="G29" s="12">
        <v>4</v>
      </c>
      <c r="H29" s="13">
        <f t="shared" si="0"/>
        <v>68.5</v>
      </c>
      <c r="I29" s="13">
        <f t="shared" si="4"/>
        <v>7</v>
      </c>
      <c r="J29" s="13">
        <v>39</v>
      </c>
      <c r="K29" s="16">
        <v>83.2</v>
      </c>
      <c r="L29" s="16">
        <f t="shared" si="1"/>
        <v>75.85</v>
      </c>
      <c r="M29" s="13">
        <f t="shared" si="5"/>
        <v>5</v>
      </c>
    </row>
    <row r="30" s="2" customFormat="1" ht="14.5" customHeight="1" spans="1:13">
      <c r="A30" s="11">
        <v>28</v>
      </c>
      <c r="B30" s="11" t="s">
        <v>74</v>
      </c>
      <c r="C30" s="11" t="s">
        <v>59</v>
      </c>
      <c r="D30" s="11" t="s">
        <v>60</v>
      </c>
      <c r="E30" s="11" t="s">
        <v>75</v>
      </c>
      <c r="F30" s="11">
        <v>66</v>
      </c>
      <c r="G30" s="12"/>
      <c r="H30" s="13">
        <f t="shared" si="0"/>
        <v>66</v>
      </c>
      <c r="I30" s="13">
        <f t="shared" si="4"/>
        <v>11</v>
      </c>
      <c r="J30" s="13">
        <v>37</v>
      </c>
      <c r="K30" s="16">
        <v>85.7</v>
      </c>
      <c r="L30" s="16">
        <f t="shared" si="1"/>
        <v>75.85</v>
      </c>
      <c r="M30" s="13">
        <f t="shared" si="5"/>
        <v>5</v>
      </c>
    </row>
    <row r="31" s="2" customFormat="1" ht="14.5" customHeight="1" spans="1:13">
      <c r="A31" s="11">
        <v>29</v>
      </c>
      <c r="B31" s="11" t="s">
        <v>76</v>
      </c>
      <c r="C31" s="11" t="s">
        <v>59</v>
      </c>
      <c r="D31" s="11" t="s">
        <v>60</v>
      </c>
      <c r="E31" s="11" t="s">
        <v>77</v>
      </c>
      <c r="F31" s="11">
        <v>66</v>
      </c>
      <c r="G31" s="12"/>
      <c r="H31" s="13">
        <f t="shared" si="0"/>
        <v>66</v>
      </c>
      <c r="I31" s="13">
        <f t="shared" si="4"/>
        <v>11</v>
      </c>
      <c r="J31" s="13">
        <v>44</v>
      </c>
      <c r="K31" s="16">
        <v>85</v>
      </c>
      <c r="L31" s="16">
        <f t="shared" si="1"/>
        <v>75.5</v>
      </c>
      <c r="M31" s="13">
        <f t="shared" si="5"/>
        <v>9</v>
      </c>
    </row>
    <row r="32" s="2" customFormat="1" ht="14.5" customHeight="1" spans="1:13">
      <c r="A32" s="11">
        <v>30</v>
      </c>
      <c r="B32" s="11" t="s">
        <v>78</v>
      </c>
      <c r="C32" s="11" t="s">
        <v>59</v>
      </c>
      <c r="D32" s="11" t="s">
        <v>60</v>
      </c>
      <c r="E32" s="11" t="s">
        <v>79</v>
      </c>
      <c r="F32" s="11">
        <v>67</v>
      </c>
      <c r="G32" s="12"/>
      <c r="H32" s="13">
        <f t="shared" si="0"/>
        <v>67</v>
      </c>
      <c r="I32" s="13">
        <f t="shared" si="4"/>
        <v>9</v>
      </c>
      <c r="J32" s="13">
        <v>35</v>
      </c>
      <c r="K32" s="16">
        <v>83.8</v>
      </c>
      <c r="L32" s="16">
        <f t="shared" si="1"/>
        <v>75.4</v>
      </c>
      <c r="M32" s="13">
        <f t="shared" si="5"/>
        <v>10</v>
      </c>
    </row>
    <row r="33" s="2" customFormat="1" ht="14.5" customHeight="1" spans="1:13">
      <c r="A33" s="11">
        <v>31</v>
      </c>
      <c r="B33" s="11" t="s">
        <v>80</v>
      </c>
      <c r="C33" s="11" t="s">
        <v>59</v>
      </c>
      <c r="D33" s="11" t="s">
        <v>60</v>
      </c>
      <c r="E33" s="11" t="s">
        <v>81</v>
      </c>
      <c r="F33" s="11">
        <v>68</v>
      </c>
      <c r="G33" s="12"/>
      <c r="H33" s="13">
        <f t="shared" si="0"/>
        <v>68</v>
      </c>
      <c r="I33" s="13">
        <f t="shared" si="4"/>
        <v>8</v>
      </c>
      <c r="J33" s="13">
        <v>40</v>
      </c>
      <c r="K33" s="16">
        <v>82.3</v>
      </c>
      <c r="L33" s="16">
        <f t="shared" si="1"/>
        <v>75.15</v>
      </c>
      <c r="M33" s="13">
        <f t="shared" si="5"/>
        <v>11</v>
      </c>
    </row>
    <row r="34" s="2" customFormat="1" ht="14.5" customHeight="1" spans="1:13">
      <c r="A34" s="11">
        <v>32</v>
      </c>
      <c r="B34" s="11" t="s">
        <v>82</v>
      </c>
      <c r="C34" s="11" t="s">
        <v>59</v>
      </c>
      <c r="D34" s="11" t="s">
        <v>60</v>
      </c>
      <c r="E34" s="11" t="s">
        <v>83</v>
      </c>
      <c r="F34" s="11">
        <v>67</v>
      </c>
      <c r="G34" s="12"/>
      <c r="H34" s="13">
        <f t="shared" si="0"/>
        <v>67</v>
      </c>
      <c r="I34" s="13">
        <f t="shared" si="4"/>
        <v>9</v>
      </c>
      <c r="J34" s="13">
        <v>36</v>
      </c>
      <c r="K34" s="16">
        <v>82.9</v>
      </c>
      <c r="L34" s="16">
        <f t="shared" si="1"/>
        <v>74.95</v>
      </c>
      <c r="M34" s="13">
        <f t="shared" si="5"/>
        <v>12</v>
      </c>
    </row>
    <row r="35" s="2" customFormat="1" ht="14.5" customHeight="1" spans="1:13">
      <c r="A35" s="11">
        <v>33</v>
      </c>
      <c r="B35" s="11" t="s">
        <v>84</v>
      </c>
      <c r="C35" s="11" t="s">
        <v>59</v>
      </c>
      <c r="D35" s="11" t="s">
        <v>60</v>
      </c>
      <c r="E35" s="11" t="s">
        <v>85</v>
      </c>
      <c r="F35" s="11">
        <v>66</v>
      </c>
      <c r="G35" s="12"/>
      <c r="H35" s="13">
        <f t="shared" si="0"/>
        <v>66</v>
      </c>
      <c r="I35" s="13">
        <f t="shared" si="4"/>
        <v>11</v>
      </c>
      <c r="J35" s="13">
        <v>34</v>
      </c>
      <c r="K35" s="16">
        <v>78.8</v>
      </c>
      <c r="L35" s="16">
        <f t="shared" si="1"/>
        <v>72.4</v>
      </c>
      <c r="M35" s="13">
        <f t="shared" si="5"/>
        <v>13</v>
      </c>
    </row>
    <row r="36" s="2" customFormat="1" ht="14.5" customHeight="1" spans="1:13">
      <c r="A36" s="11">
        <v>34</v>
      </c>
      <c r="B36" s="11" t="s">
        <v>86</v>
      </c>
      <c r="C36" s="11" t="s">
        <v>87</v>
      </c>
      <c r="D36" s="11" t="s">
        <v>88</v>
      </c>
      <c r="E36" s="11" t="s">
        <v>89</v>
      </c>
      <c r="F36" s="11">
        <v>79</v>
      </c>
      <c r="G36" s="12"/>
      <c r="H36" s="13">
        <f t="shared" si="0"/>
        <v>79</v>
      </c>
      <c r="I36" s="13">
        <f t="shared" ref="I36:I44" si="6">RANK(H36,$H$36:$H$44)</f>
        <v>2</v>
      </c>
      <c r="J36" s="13">
        <v>48</v>
      </c>
      <c r="K36" s="16">
        <v>86.23</v>
      </c>
      <c r="L36" s="16">
        <f t="shared" si="1"/>
        <v>82.615</v>
      </c>
      <c r="M36" s="13">
        <f t="shared" ref="M36:M44" si="7">RANK(L36,$L$36:$L$44,0)</f>
        <v>1</v>
      </c>
    </row>
    <row r="37" s="2" customFormat="1" ht="14.5" customHeight="1" spans="1:13">
      <c r="A37" s="11">
        <v>35</v>
      </c>
      <c r="B37" s="11" t="s">
        <v>90</v>
      </c>
      <c r="C37" s="11" t="s">
        <v>87</v>
      </c>
      <c r="D37" s="11" t="s">
        <v>88</v>
      </c>
      <c r="E37" s="11" t="s">
        <v>91</v>
      </c>
      <c r="F37" s="11">
        <v>81.5</v>
      </c>
      <c r="G37" s="12"/>
      <c r="H37" s="13">
        <f t="shared" si="0"/>
        <v>81.5</v>
      </c>
      <c r="I37" s="13">
        <f t="shared" si="6"/>
        <v>1</v>
      </c>
      <c r="J37" s="13">
        <v>51</v>
      </c>
      <c r="K37" s="16">
        <v>82.9</v>
      </c>
      <c r="L37" s="16">
        <f t="shared" si="1"/>
        <v>82.2</v>
      </c>
      <c r="M37" s="13">
        <f t="shared" si="7"/>
        <v>2</v>
      </c>
    </row>
    <row r="38" s="2" customFormat="1" ht="14.5" customHeight="1" spans="1:13">
      <c r="A38" s="11">
        <v>36</v>
      </c>
      <c r="B38" s="11" t="s">
        <v>92</v>
      </c>
      <c r="C38" s="11" t="s">
        <v>87</v>
      </c>
      <c r="D38" s="11" t="s">
        <v>88</v>
      </c>
      <c r="E38" s="11" t="s">
        <v>93</v>
      </c>
      <c r="F38" s="11">
        <v>77</v>
      </c>
      <c r="G38" s="12"/>
      <c r="H38" s="13">
        <f t="shared" si="0"/>
        <v>77</v>
      </c>
      <c r="I38" s="13">
        <f t="shared" si="6"/>
        <v>5</v>
      </c>
      <c r="J38" s="13">
        <v>47</v>
      </c>
      <c r="K38" s="16">
        <v>87.24</v>
      </c>
      <c r="L38" s="16">
        <f t="shared" si="1"/>
        <v>82.12</v>
      </c>
      <c r="M38" s="13">
        <f t="shared" si="7"/>
        <v>3</v>
      </c>
    </row>
    <row r="39" s="2" customFormat="1" ht="14.5" customHeight="1" spans="1:13">
      <c r="A39" s="11">
        <v>37</v>
      </c>
      <c r="B39" s="11" t="s">
        <v>94</v>
      </c>
      <c r="C39" s="11" t="s">
        <v>87</v>
      </c>
      <c r="D39" s="11" t="s">
        <v>88</v>
      </c>
      <c r="E39" s="11" t="s">
        <v>95</v>
      </c>
      <c r="F39" s="11">
        <v>76</v>
      </c>
      <c r="G39" s="12"/>
      <c r="H39" s="13">
        <f t="shared" si="0"/>
        <v>76</v>
      </c>
      <c r="I39" s="13">
        <f t="shared" si="6"/>
        <v>8</v>
      </c>
      <c r="J39" s="13">
        <v>55</v>
      </c>
      <c r="K39" s="16">
        <v>85.12</v>
      </c>
      <c r="L39" s="16">
        <f t="shared" si="1"/>
        <v>80.56</v>
      </c>
      <c r="M39" s="13">
        <f t="shared" si="7"/>
        <v>4</v>
      </c>
    </row>
    <row r="40" s="2" customFormat="1" ht="14.5" customHeight="1" spans="1:13">
      <c r="A40" s="11">
        <v>38</v>
      </c>
      <c r="B40" s="11" t="s">
        <v>96</v>
      </c>
      <c r="C40" s="11" t="s">
        <v>87</v>
      </c>
      <c r="D40" s="11" t="s">
        <v>88</v>
      </c>
      <c r="E40" s="11" t="s">
        <v>97</v>
      </c>
      <c r="F40" s="11">
        <v>77.5</v>
      </c>
      <c r="G40" s="12"/>
      <c r="H40" s="13">
        <f t="shared" si="0"/>
        <v>77.5</v>
      </c>
      <c r="I40" s="13">
        <f t="shared" si="6"/>
        <v>3</v>
      </c>
      <c r="J40" s="13">
        <v>54</v>
      </c>
      <c r="K40" s="16">
        <v>81.16</v>
      </c>
      <c r="L40" s="16">
        <f t="shared" si="1"/>
        <v>79.33</v>
      </c>
      <c r="M40" s="13">
        <f t="shared" si="7"/>
        <v>5</v>
      </c>
    </row>
    <row r="41" s="2" customFormat="1" ht="14.5" customHeight="1" spans="1:13">
      <c r="A41" s="11">
        <v>39</v>
      </c>
      <c r="B41" s="11" t="s">
        <v>98</v>
      </c>
      <c r="C41" s="11" t="s">
        <v>87</v>
      </c>
      <c r="D41" s="11" t="s">
        <v>88</v>
      </c>
      <c r="E41" s="11" t="s">
        <v>99</v>
      </c>
      <c r="F41" s="11">
        <v>77</v>
      </c>
      <c r="G41" s="12"/>
      <c r="H41" s="13">
        <f t="shared" si="0"/>
        <v>77</v>
      </c>
      <c r="I41" s="13">
        <f t="shared" si="6"/>
        <v>5</v>
      </c>
      <c r="J41" s="13">
        <v>50</v>
      </c>
      <c r="K41" s="16">
        <v>81.46</v>
      </c>
      <c r="L41" s="16">
        <f t="shared" si="1"/>
        <v>79.23</v>
      </c>
      <c r="M41" s="13">
        <f t="shared" si="7"/>
        <v>6</v>
      </c>
    </row>
    <row r="42" s="2" customFormat="1" ht="14.5" customHeight="1" spans="1:13">
      <c r="A42" s="11">
        <v>40</v>
      </c>
      <c r="B42" s="11" t="s">
        <v>100</v>
      </c>
      <c r="C42" s="11" t="s">
        <v>87</v>
      </c>
      <c r="D42" s="11" t="s">
        <v>88</v>
      </c>
      <c r="E42" s="11" t="s">
        <v>101</v>
      </c>
      <c r="F42" s="11">
        <v>76</v>
      </c>
      <c r="G42" s="12"/>
      <c r="H42" s="13">
        <f t="shared" si="0"/>
        <v>76</v>
      </c>
      <c r="I42" s="13">
        <f t="shared" si="6"/>
        <v>8</v>
      </c>
      <c r="J42" s="13">
        <v>53</v>
      </c>
      <c r="K42" s="16">
        <v>80.33</v>
      </c>
      <c r="L42" s="16">
        <f t="shared" si="1"/>
        <v>78.165</v>
      </c>
      <c r="M42" s="13">
        <f t="shared" si="7"/>
        <v>7</v>
      </c>
    </row>
    <row r="43" s="2" customFormat="1" ht="14.5" customHeight="1" spans="1:13">
      <c r="A43" s="11">
        <v>41</v>
      </c>
      <c r="B43" s="11" t="s">
        <v>102</v>
      </c>
      <c r="C43" s="11" t="s">
        <v>87</v>
      </c>
      <c r="D43" s="11" t="s">
        <v>88</v>
      </c>
      <c r="E43" s="11" t="s">
        <v>103</v>
      </c>
      <c r="F43" s="11">
        <v>77.5</v>
      </c>
      <c r="G43" s="12"/>
      <c r="H43" s="13">
        <f t="shared" si="0"/>
        <v>77.5</v>
      </c>
      <c r="I43" s="13">
        <f t="shared" si="6"/>
        <v>3</v>
      </c>
      <c r="J43" s="13">
        <v>52</v>
      </c>
      <c r="K43" s="16">
        <v>77.46</v>
      </c>
      <c r="L43" s="16">
        <f t="shared" si="1"/>
        <v>77.48</v>
      </c>
      <c r="M43" s="13">
        <f t="shared" si="7"/>
        <v>8</v>
      </c>
    </row>
    <row r="44" s="2" customFormat="1" ht="14.5" customHeight="1" spans="1:13">
      <c r="A44" s="11">
        <v>42</v>
      </c>
      <c r="B44" s="11" t="s">
        <v>104</v>
      </c>
      <c r="C44" s="11" t="s">
        <v>87</v>
      </c>
      <c r="D44" s="11" t="s">
        <v>88</v>
      </c>
      <c r="E44" s="11" t="s">
        <v>105</v>
      </c>
      <c r="F44" s="11">
        <v>77</v>
      </c>
      <c r="G44" s="12"/>
      <c r="H44" s="13">
        <f t="shared" si="0"/>
        <v>77</v>
      </c>
      <c r="I44" s="13">
        <f t="shared" si="6"/>
        <v>5</v>
      </c>
      <c r="J44" s="13">
        <v>49</v>
      </c>
      <c r="K44" s="16">
        <v>74.05</v>
      </c>
      <c r="L44" s="16">
        <f t="shared" si="1"/>
        <v>75.525</v>
      </c>
      <c r="M44" s="13">
        <f t="shared" si="7"/>
        <v>9</v>
      </c>
    </row>
    <row r="45" s="2" customFormat="1" ht="14.5" customHeight="1" spans="1:13">
      <c r="A45" s="11">
        <v>43</v>
      </c>
      <c r="B45" s="11" t="s">
        <v>106</v>
      </c>
      <c r="C45" s="11" t="s">
        <v>107</v>
      </c>
      <c r="D45" s="11" t="s">
        <v>108</v>
      </c>
      <c r="E45" s="11" t="s">
        <v>109</v>
      </c>
      <c r="F45" s="11">
        <v>60</v>
      </c>
      <c r="G45" s="12"/>
      <c r="H45" s="13">
        <f t="shared" si="0"/>
        <v>60</v>
      </c>
      <c r="I45" s="13">
        <f t="shared" ref="I45:I52" si="8">RANK(H45,$H$45:$H$52)</f>
        <v>1</v>
      </c>
      <c r="J45" s="13">
        <v>28</v>
      </c>
      <c r="K45" s="16">
        <v>78.5</v>
      </c>
      <c r="L45" s="16">
        <f t="shared" si="1"/>
        <v>69.25</v>
      </c>
      <c r="M45" s="13">
        <f t="shared" ref="M45:M52" si="9">RANK(L45,$L$45:$L$52,0)</f>
        <v>1</v>
      </c>
    </row>
    <row r="46" s="2" customFormat="1" ht="14.5" customHeight="1" spans="1:13">
      <c r="A46" s="11">
        <v>44</v>
      </c>
      <c r="B46" s="11" t="s">
        <v>110</v>
      </c>
      <c r="C46" s="11" t="s">
        <v>107</v>
      </c>
      <c r="D46" s="11" t="s">
        <v>108</v>
      </c>
      <c r="E46" s="11" t="s">
        <v>111</v>
      </c>
      <c r="F46" s="11">
        <v>57</v>
      </c>
      <c r="G46" s="12"/>
      <c r="H46" s="13">
        <f t="shared" si="0"/>
        <v>57</v>
      </c>
      <c r="I46" s="13">
        <f t="shared" si="8"/>
        <v>2</v>
      </c>
      <c r="J46" s="13">
        <v>30</v>
      </c>
      <c r="K46" s="16">
        <v>79.5</v>
      </c>
      <c r="L46" s="16">
        <f t="shared" si="1"/>
        <v>68.25</v>
      </c>
      <c r="M46" s="13">
        <f t="shared" si="9"/>
        <v>2</v>
      </c>
    </row>
    <row r="47" s="2" customFormat="1" ht="14.5" customHeight="1" spans="1:13">
      <c r="A47" s="11">
        <v>45</v>
      </c>
      <c r="B47" s="11" t="s">
        <v>112</v>
      </c>
      <c r="C47" s="11" t="s">
        <v>107</v>
      </c>
      <c r="D47" s="11" t="s">
        <v>108</v>
      </c>
      <c r="E47" s="11" t="s">
        <v>113</v>
      </c>
      <c r="F47" s="11">
        <v>55.5</v>
      </c>
      <c r="G47" s="12"/>
      <c r="H47" s="13">
        <f t="shared" si="0"/>
        <v>55.5</v>
      </c>
      <c r="I47" s="13">
        <f t="shared" si="8"/>
        <v>3</v>
      </c>
      <c r="J47" s="13">
        <v>27</v>
      </c>
      <c r="K47" s="16">
        <v>79.4</v>
      </c>
      <c r="L47" s="16">
        <f t="shared" si="1"/>
        <v>67.45</v>
      </c>
      <c r="M47" s="13">
        <f t="shared" si="9"/>
        <v>3</v>
      </c>
    </row>
    <row r="48" s="2" customFormat="1" ht="14.5" customHeight="1" spans="1:13">
      <c r="A48" s="11">
        <v>46</v>
      </c>
      <c r="B48" s="11" t="s">
        <v>114</v>
      </c>
      <c r="C48" s="11" t="s">
        <v>107</v>
      </c>
      <c r="D48" s="11" t="s">
        <v>108</v>
      </c>
      <c r="E48" s="11" t="s">
        <v>115</v>
      </c>
      <c r="F48" s="11">
        <v>52</v>
      </c>
      <c r="G48" s="12"/>
      <c r="H48" s="13">
        <f t="shared" si="0"/>
        <v>52</v>
      </c>
      <c r="I48" s="13">
        <f t="shared" si="8"/>
        <v>4</v>
      </c>
      <c r="J48" s="13">
        <v>29</v>
      </c>
      <c r="K48" s="16">
        <v>81.8</v>
      </c>
      <c r="L48" s="16">
        <f t="shared" si="1"/>
        <v>66.9</v>
      </c>
      <c r="M48" s="13">
        <f t="shared" si="9"/>
        <v>4</v>
      </c>
    </row>
    <row r="49" s="2" customFormat="1" ht="14.5" customHeight="1" spans="1:13">
      <c r="A49" s="11">
        <v>47</v>
      </c>
      <c r="B49" s="11" t="s">
        <v>116</v>
      </c>
      <c r="C49" s="11" t="s">
        <v>107</v>
      </c>
      <c r="D49" s="11" t="s">
        <v>108</v>
      </c>
      <c r="E49" s="11" t="s">
        <v>117</v>
      </c>
      <c r="F49" s="11">
        <v>50.5</v>
      </c>
      <c r="G49" s="12"/>
      <c r="H49" s="13">
        <f t="shared" si="0"/>
        <v>50.5</v>
      </c>
      <c r="I49" s="13">
        <f t="shared" si="8"/>
        <v>5</v>
      </c>
      <c r="J49" s="13">
        <v>33</v>
      </c>
      <c r="K49" s="16">
        <v>83</v>
      </c>
      <c r="L49" s="16">
        <f t="shared" si="1"/>
        <v>66.75</v>
      </c>
      <c r="M49" s="13">
        <f t="shared" si="9"/>
        <v>5</v>
      </c>
    </row>
    <row r="50" s="2" customFormat="1" ht="14.5" customHeight="1" spans="1:13">
      <c r="A50" s="11">
        <v>48</v>
      </c>
      <c r="B50" s="11" t="s">
        <v>118</v>
      </c>
      <c r="C50" s="11" t="s">
        <v>107</v>
      </c>
      <c r="D50" s="11" t="s">
        <v>108</v>
      </c>
      <c r="E50" s="11" t="s">
        <v>119</v>
      </c>
      <c r="F50" s="11">
        <v>47.5</v>
      </c>
      <c r="G50" s="12"/>
      <c r="H50" s="13">
        <f t="shared" si="0"/>
        <v>47.5</v>
      </c>
      <c r="I50" s="13">
        <f t="shared" si="8"/>
        <v>6</v>
      </c>
      <c r="J50" s="13">
        <v>32</v>
      </c>
      <c r="K50" s="16">
        <v>81.8</v>
      </c>
      <c r="L50" s="16">
        <f t="shared" si="1"/>
        <v>64.65</v>
      </c>
      <c r="M50" s="13">
        <f t="shared" si="9"/>
        <v>6</v>
      </c>
    </row>
    <row r="51" s="2" customFormat="1" ht="14.5" customHeight="1" spans="1:13">
      <c r="A51" s="11">
        <v>49</v>
      </c>
      <c r="B51" s="11" t="s">
        <v>120</v>
      </c>
      <c r="C51" s="11" t="s">
        <v>107</v>
      </c>
      <c r="D51" s="11" t="s">
        <v>108</v>
      </c>
      <c r="E51" s="11" t="s">
        <v>121</v>
      </c>
      <c r="F51" s="11">
        <v>46.5</v>
      </c>
      <c r="G51" s="12"/>
      <c r="H51" s="13">
        <f t="shared" si="0"/>
        <v>46.5</v>
      </c>
      <c r="I51" s="13">
        <f t="shared" si="8"/>
        <v>7</v>
      </c>
      <c r="J51" s="13">
        <v>31</v>
      </c>
      <c r="K51" s="16">
        <v>77.5</v>
      </c>
      <c r="L51" s="16">
        <f t="shared" si="1"/>
        <v>62</v>
      </c>
      <c r="M51" s="13">
        <f t="shared" si="9"/>
        <v>7</v>
      </c>
    </row>
    <row r="52" s="2" customFormat="1" ht="14.5" customHeight="1" spans="1:13">
      <c r="A52" s="11">
        <v>50</v>
      </c>
      <c r="B52" s="11" t="s">
        <v>122</v>
      </c>
      <c r="C52" s="11" t="s">
        <v>107</v>
      </c>
      <c r="D52" s="11" t="s">
        <v>108</v>
      </c>
      <c r="E52" s="11" t="s">
        <v>123</v>
      </c>
      <c r="F52" s="11">
        <v>43.5</v>
      </c>
      <c r="G52" s="12"/>
      <c r="H52" s="13">
        <f t="shared" si="0"/>
        <v>43.5</v>
      </c>
      <c r="I52" s="13">
        <f t="shared" si="8"/>
        <v>8</v>
      </c>
      <c r="J52" s="13">
        <v>26</v>
      </c>
      <c r="K52" s="16">
        <v>77.2</v>
      </c>
      <c r="L52" s="16">
        <f t="shared" si="1"/>
        <v>60.35</v>
      </c>
      <c r="M52" s="13">
        <f t="shared" si="9"/>
        <v>8</v>
      </c>
    </row>
    <row r="53" s="2" customFormat="1" ht="14.5" customHeight="1" spans="1:13">
      <c r="A53" s="11">
        <v>51</v>
      </c>
      <c r="B53" s="11" t="s">
        <v>124</v>
      </c>
      <c r="C53" s="11" t="s">
        <v>125</v>
      </c>
      <c r="D53" s="11" t="s">
        <v>126</v>
      </c>
      <c r="E53" s="11" t="s">
        <v>127</v>
      </c>
      <c r="F53" s="11">
        <v>75</v>
      </c>
      <c r="G53" s="12"/>
      <c r="H53" s="13">
        <f t="shared" si="0"/>
        <v>75</v>
      </c>
      <c r="I53" s="13">
        <f>RANK(H53,$H$53:$H$57)</f>
        <v>1</v>
      </c>
      <c r="J53" s="13">
        <v>25</v>
      </c>
      <c r="K53" s="16">
        <v>84.6</v>
      </c>
      <c r="L53" s="16">
        <f t="shared" si="1"/>
        <v>79.8</v>
      </c>
      <c r="M53" s="13">
        <f>RANK(L53,$L$53:$L$57,0)</f>
        <v>1</v>
      </c>
    </row>
    <row r="54" s="2" customFormat="1" ht="14.5" customHeight="1" spans="1:13">
      <c r="A54" s="11">
        <v>52</v>
      </c>
      <c r="B54" s="11" t="s">
        <v>128</v>
      </c>
      <c r="C54" s="11" t="s">
        <v>125</v>
      </c>
      <c r="D54" s="11" t="s">
        <v>126</v>
      </c>
      <c r="E54" s="11" t="s">
        <v>129</v>
      </c>
      <c r="F54" s="11">
        <v>75</v>
      </c>
      <c r="G54" s="12"/>
      <c r="H54" s="13">
        <f t="shared" si="0"/>
        <v>75</v>
      </c>
      <c r="I54" s="13">
        <f>RANK(H54,$H$53:$H$57)</f>
        <v>1</v>
      </c>
      <c r="J54" s="13">
        <v>21</v>
      </c>
      <c r="K54" s="16">
        <v>83</v>
      </c>
      <c r="L54" s="16">
        <f t="shared" si="1"/>
        <v>79</v>
      </c>
      <c r="M54" s="13">
        <f>RANK(L54,$L$53:$L$57,0)</f>
        <v>2</v>
      </c>
    </row>
    <row r="55" s="2" customFormat="1" ht="14.5" customHeight="1" spans="1:13">
      <c r="A55" s="11">
        <v>53</v>
      </c>
      <c r="B55" s="11" t="s">
        <v>130</v>
      </c>
      <c r="C55" s="11" t="s">
        <v>125</v>
      </c>
      <c r="D55" s="11" t="s">
        <v>126</v>
      </c>
      <c r="E55" s="11" t="s">
        <v>131</v>
      </c>
      <c r="F55" s="11">
        <v>67.5</v>
      </c>
      <c r="G55" s="12"/>
      <c r="H55" s="13">
        <f t="shared" si="0"/>
        <v>67.5</v>
      </c>
      <c r="I55" s="13">
        <f>RANK(H55,$H$53:$H$57)</f>
        <v>4</v>
      </c>
      <c r="J55" s="13">
        <v>23</v>
      </c>
      <c r="K55" s="16">
        <v>85.32</v>
      </c>
      <c r="L55" s="16">
        <f t="shared" si="1"/>
        <v>76.41</v>
      </c>
      <c r="M55" s="13">
        <f>RANK(L55,$L$53:$L$57,0)</f>
        <v>3</v>
      </c>
    </row>
    <row r="56" s="2" customFormat="1" ht="14.5" customHeight="1" spans="1:13">
      <c r="A56" s="11">
        <v>54</v>
      </c>
      <c r="B56" s="11" t="s">
        <v>132</v>
      </c>
      <c r="C56" s="11" t="s">
        <v>125</v>
      </c>
      <c r="D56" s="11" t="s">
        <v>126</v>
      </c>
      <c r="E56" s="11" t="s">
        <v>133</v>
      </c>
      <c r="F56" s="11">
        <v>67.5</v>
      </c>
      <c r="G56" s="12"/>
      <c r="H56" s="13">
        <f t="shared" si="0"/>
        <v>67.5</v>
      </c>
      <c r="I56" s="13">
        <f>RANK(H56,$H$53:$H$57)</f>
        <v>4</v>
      </c>
      <c r="J56" s="13">
        <v>22</v>
      </c>
      <c r="K56" s="16">
        <v>83.6</v>
      </c>
      <c r="L56" s="16">
        <f t="shared" si="1"/>
        <v>75.55</v>
      </c>
      <c r="M56" s="13">
        <f>RANK(L56,$L$53:$L$57,0)</f>
        <v>4</v>
      </c>
    </row>
    <row r="57" s="2" customFormat="1" ht="14.5" customHeight="1" spans="1:13">
      <c r="A57" s="11">
        <v>55</v>
      </c>
      <c r="B57" s="11" t="s">
        <v>134</v>
      </c>
      <c r="C57" s="11" t="s">
        <v>125</v>
      </c>
      <c r="D57" s="11" t="s">
        <v>126</v>
      </c>
      <c r="E57" s="11" t="s">
        <v>135</v>
      </c>
      <c r="F57" s="11">
        <v>69.5</v>
      </c>
      <c r="G57" s="12"/>
      <c r="H57" s="13">
        <f t="shared" si="0"/>
        <v>69.5</v>
      </c>
      <c r="I57" s="13">
        <f>RANK(H57,$H$53:$H$57)</f>
        <v>3</v>
      </c>
      <c r="J57" s="13">
        <v>24</v>
      </c>
      <c r="K57" s="16">
        <v>81.4</v>
      </c>
      <c r="L57" s="16">
        <f t="shared" si="1"/>
        <v>75.45</v>
      </c>
      <c r="M57" s="13">
        <f>RANK(L57,$L$53:$L$57,0)</f>
        <v>5</v>
      </c>
    </row>
    <row r="58" s="2" customFormat="1" ht="14.5" customHeight="1" spans="1:13">
      <c r="A58" s="11">
        <v>56</v>
      </c>
      <c r="B58" s="11" t="s">
        <v>136</v>
      </c>
      <c r="C58" s="11" t="s">
        <v>137</v>
      </c>
      <c r="D58" s="11" t="s">
        <v>138</v>
      </c>
      <c r="E58" s="11" t="s">
        <v>139</v>
      </c>
      <c r="F58" s="11">
        <v>75.5</v>
      </c>
      <c r="G58" s="12"/>
      <c r="H58" s="13">
        <f t="shared" si="0"/>
        <v>75.5</v>
      </c>
      <c r="I58" s="13">
        <f t="shared" ref="I58:I63" si="10">RANK(H58,$H$58:$H$63)</f>
        <v>2</v>
      </c>
      <c r="J58" s="13">
        <v>62</v>
      </c>
      <c r="K58" s="16">
        <v>88.02</v>
      </c>
      <c r="L58" s="16">
        <f t="shared" si="1"/>
        <v>81.76</v>
      </c>
      <c r="M58" s="13">
        <f t="shared" ref="M58:M63" si="11">RANK(L58,$L$58:$L$63,0)</f>
        <v>1</v>
      </c>
    </row>
    <row r="59" s="2" customFormat="1" ht="14.5" customHeight="1" spans="1:13">
      <c r="A59" s="11">
        <v>57</v>
      </c>
      <c r="B59" s="11" t="s">
        <v>140</v>
      </c>
      <c r="C59" s="11" t="s">
        <v>137</v>
      </c>
      <c r="D59" s="11" t="s">
        <v>138</v>
      </c>
      <c r="E59" s="11" t="s">
        <v>141</v>
      </c>
      <c r="F59" s="11">
        <v>74</v>
      </c>
      <c r="G59" s="12"/>
      <c r="H59" s="13">
        <f t="shared" si="0"/>
        <v>74</v>
      </c>
      <c r="I59" s="13">
        <f t="shared" si="10"/>
        <v>5</v>
      </c>
      <c r="J59" s="13">
        <v>59</v>
      </c>
      <c r="K59" s="16">
        <v>83.98</v>
      </c>
      <c r="L59" s="16">
        <f t="shared" si="1"/>
        <v>78.99</v>
      </c>
      <c r="M59" s="13">
        <f t="shared" si="11"/>
        <v>2</v>
      </c>
    </row>
    <row r="60" s="2" customFormat="1" ht="14.5" customHeight="1" spans="1:13">
      <c r="A60" s="11">
        <v>58</v>
      </c>
      <c r="B60" s="11" t="s">
        <v>142</v>
      </c>
      <c r="C60" s="11" t="s">
        <v>137</v>
      </c>
      <c r="D60" s="11" t="s">
        <v>138</v>
      </c>
      <c r="E60" s="11" t="s">
        <v>143</v>
      </c>
      <c r="F60" s="11">
        <v>74.5</v>
      </c>
      <c r="G60" s="12"/>
      <c r="H60" s="13">
        <f t="shared" si="0"/>
        <v>74.5</v>
      </c>
      <c r="I60" s="13">
        <f t="shared" si="10"/>
        <v>3</v>
      </c>
      <c r="J60" s="13">
        <v>61</v>
      </c>
      <c r="K60" s="16">
        <v>83.3</v>
      </c>
      <c r="L60" s="16">
        <f t="shared" si="1"/>
        <v>78.9</v>
      </c>
      <c r="M60" s="13">
        <f t="shared" si="11"/>
        <v>3</v>
      </c>
    </row>
    <row r="61" s="2" customFormat="1" ht="14.5" customHeight="1" spans="1:13">
      <c r="A61" s="11">
        <v>59</v>
      </c>
      <c r="B61" s="11" t="s">
        <v>144</v>
      </c>
      <c r="C61" s="11" t="s">
        <v>137</v>
      </c>
      <c r="D61" s="11" t="s">
        <v>138</v>
      </c>
      <c r="E61" s="11" t="s">
        <v>145</v>
      </c>
      <c r="F61" s="11">
        <v>78</v>
      </c>
      <c r="G61" s="12"/>
      <c r="H61" s="13">
        <f t="shared" si="0"/>
        <v>78</v>
      </c>
      <c r="I61" s="13">
        <f t="shared" si="10"/>
        <v>1</v>
      </c>
      <c r="J61" s="13">
        <v>58</v>
      </c>
      <c r="K61" s="16">
        <v>79.04</v>
      </c>
      <c r="L61" s="16">
        <f t="shared" si="1"/>
        <v>78.52</v>
      </c>
      <c r="M61" s="13">
        <f t="shared" si="11"/>
        <v>4</v>
      </c>
    </row>
    <row r="62" s="2" customFormat="1" ht="14.5" customHeight="1" spans="1:13">
      <c r="A62" s="11">
        <v>60</v>
      </c>
      <c r="B62" s="11" t="s">
        <v>146</v>
      </c>
      <c r="C62" s="11" t="s">
        <v>137</v>
      </c>
      <c r="D62" s="11" t="s">
        <v>138</v>
      </c>
      <c r="E62" s="11" t="s">
        <v>147</v>
      </c>
      <c r="F62" s="11">
        <v>74.5</v>
      </c>
      <c r="G62" s="12"/>
      <c r="H62" s="13">
        <f t="shared" si="0"/>
        <v>74.5</v>
      </c>
      <c r="I62" s="13">
        <f t="shared" si="10"/>
        <v>3</v>
      </c>
      <c r="J62" s="13">
        <v>63</v>
      </c>
      <c r="K62" s="16">
        <v>79.08</v>
      </c>
      <c r="L62" s="16">
        <f t="shared" si="1"/>
        <v>76.79</v>
      </c>
      <c r="M62" s="13">
        <f t="shared" si="11"/>
        <v>5</v>
      </c>
    </row>
    <row r="63" s="2" customFormat="1" ht="14.5" customHeight="1" spans="1:13">
      <c r="A63" s="11">
        <v>61</v>
      </c>
      <c r="B63" s="11" t="s">
        <v>148</v>
      </c>
      <c r="C63" s="11" t="s">
        <v>137</v>
      </c>
      <c r="D63" s="11" t="s">
        <v>138</v>
      </c>
      <c r="E63" s="11" t="s">
        <v>149</v>
      </c>
      <c r="F63" s="11">
        <v>72.5</v>
      </c>
      <c r="G63" s="12"/>
      <c r="H63" s="13">
        <f t="shared" si="0"/>
        <v>72.5</v>
      </c>
      <c r="I63" s="13">
        <f t="shared" si="10"/>
        <v>6</v>
      </c>
      <c r="J63" s="13">
        <v>60</v>
      </c>
      <c r="K63" s="16">
        <v>76.75</v>
      </c>
      <c r="L63" s="16">
        <f t="shared" si="1"/>
        <v>74.625</v>
      </c>
      <c r="M63" s="13">
        <f t="shared" si="11"/>
        <v>6</v>
      </c>
    </row>
    <row r="64" s="2" customFormat="1" ht="14.5" customHeight="1" spans="1:13">
      <c r="A64" s="11">
        <v>62</v>
      </c>
      <c r="B64" s="11" t="s">
        <v>150</v>
      </c>
      <c r="C64" s="11" t="s">
        <v>151</v>
      </c>
      <c r="D64" s="11" t="s">
        <v>152</v>
      </c>
      <c r="E64" s="11" t="s">
        <v>153</v>
      </c>
      <c r="F64" s="11">
        <v>77.5</v>
      </c>
      <c r="G64" s="12"/>
      <c r="H64" s="13">
        <f t="shared" si="0"/>
        <v>77.5</v>
      </c>
      <c r="I64" s="13">
        <f>RANK(H64,$H$64:$H$65)</f>
        <v>1</v>
      </c>
      <c r="J64" s="13">
        <v>56</v>
      </c>
      <c r="K64" s="16">
        <v>84.82</v>
      </c>
      <c r="L64" s="16">
        <f t="shared" si="1"/>
        <v>81.16</v>
      </c>
      <c r="M64" s="13">
        <f>RANK(L64,$L$64:$L$65,0)</f>
        <v>1</v>
      </c>
    </row>
    <row r="65" s="2" customFormat="1" ht="14.5" customHeight="1" spans="1:13">
      <c r="A65" s="11">
        <v>63</v>
      </c>
      <c r="B65" s="11" t="s">
        <v>154</v>
      </c>
      <c r="C65" s="11" t="s">
        <v>151</v>
      </c>
      <c r="D65" s="11" t="s">
        <v>152</v>
      </c>
      <c r="E65" s="11" t="s">
        <v>155</v>
      </c>
      <c r="F65" s="11">
        <v>75.5</v>
      </c>
      <c r="G65" s="12"/>
      <c r="H65" s="13">
        <f t="shared" si="0"/>
        <v>75.5</v>
      </c>
      <c r="I65" s="13">
        <f>RANK(H65,$H$64:$H$65)</f>
        <v>2</v>
      </c>
      <c r="J65" s="13">
        <v>57</v>
      </c>
      <c r="K65" s="16">
        <v>78.56</v>
      </c>
      <c r="L65" s="16">
        <f t="shared" si="1"/>
        <v>77.03</v>
      </c>
      <c r="M65" s="13">
        <f>RANK(L65,$L$64:$L$65,0)</f>
        <v>2</v>
      </c>
    </row>
  </sheetData>
  <autoFilter ref="A2:M65">
    <extLst/>
  </autoFilter>
  <sortState ref="A64:AI65">
    <sortCondition ref="M64:M65"/>
  </sortState>
  <mergeCells count="1">
    <mergeCell ref="A1:M1"/>
  </mergeCells>
  <printOptions horizontalCentered="1"/>
  <pageMargins left="0.354166666666667" right="0.236111111111111" top="0.590277777777778" bottom="0.550694444444444" header="0.5" footer="0.5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JKTJ</cp:lastModifiedBy>
  <dcterms:created xsi:type="dcterms:W3CDTF">2023-11-21T09:05:00Z</dcterms:created>
  <dcterms:modified xsi:type="dcterms:W3CDTF">2023-12-12T01:55:32Z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928E6D880F6541FFACC982E58A868241_11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