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Sheet1!$A$3:$R$26</definedName>
    <definedName name="_xlnm.Print_Titles" localSheetId="0">Sheet1!$A:$G</definedName>
  </definedNames>
  <calcPr calcId="125725"/>
</workbook>
</file>

<file path=xl/calcChain.xml><?xml version="1.0" encoding="utf-8"?>
<calcChain xmlns="http://schemas.openxmlformats.org/spreadsheetml/2006/main">
  <c r="P26" i="1"/>
  <c r="M26"/>
  <c r="N26" s="1"/>
  <c r="P25"/>
  <c r="M25"/>
  <c r="N25" s="1"/>
  <c r="P24"/>
  <c r="M24"/>
  <c r="N24" s="1"/>
  <c r="P23"/>
  <c r="M23"/>
  <c r="N23" s="1"/>
  <c r="P22"/>
  <c r="M22"/>
  <c r="N22" s="1"/>
  <c r="P21"/>
  <c r="M21"/>
  <c r="N21" s="1"/>
  <c r="P20"/>
  <c r="M20"/>
  <c r="N20" s="1"/>
  <c r="P19"/>
  <c r="M19"/>
  <c r="N19" s="1"/>
  <c r="P18"/>
  <c r="M18"/>
  <c r="N18" s="1"/>
  <c r="P17"/>
  <c r="M17"/>
  <c r="N17" s="1"/>
  <c r="P16"/>
  <c r="M16"/>
  <c r="N16" s="1"/>
  <c r="P15"/>
  <c r="M15"/>
  <c r="N15" s="1"/>
  <c r="P14"/>
  <c r="M14"/>
  <c r="N14" s="1"/>
  <c r="P13"/>
  <c r="M13"/>
  <c r="N13" s="1"/>
  <c r="P12"/>
  <c r="M12"/>
  <c r="N12" s="1"/>
  <c r="P11"/>
  <c r="M11"/>
  <c r="N11" s="1"/>
  <c r="P10"/>
  <c r="M10"/>
  <c r="N10" s="1"/>
  <c r="P9"/>
  <c r="M9"/>
  <c r="N9" s="1"/>
  <c r="P8"/>
  <c r="M8"/>
  <c r="N8" s="1"/>
  <c r="P7"/>
  <c r="M7"/>
  <c r="N7" s="1"/>
  <c r="P6"/>
  <c r="M6"/>
  <c r="N6" s="1"/>
  <c r="P5"/>
  <c r="M5"/>
  <c r="N5" s="1"/>
  <c r="P4"/>
  <c r="M4"/>
  <c r="N4" s="1"/>
  <c r="Q18" l="1"/>
  <c r="Q5"/>
  <c r="Q22"/>
  <c r="Q23"/>
  <c r="Q24"/>
  <c r="Q26"/>
  <c r="Q13"/>
  <c r="Q9"/>
  <c r="Q11"/>
  <c r="Q20"/>
  <c r="Q16"/>
  <c r="Q7"/>
  <c r="Q17"/>
  <c r="Q21"/>
  <c r="Q25"/>
  <c r="Q15"/>
  <c r="Q6"/>
  <c r="Q10"/>
  <c r="Q14"/>
  <c r="Q19"/>
  <c r="Q4"/>
  <c r="Q8"/>
  <c r="Q12"/>
  <c r="R21"/>
  <c r="R17"/>
  <c r="R18" l="1"/>
  <c r="R9"/>
  <c r="R24"/>
  <c r="R13"/>
  <c r="R5"/>
  <c r="R20"/>
  <c r="R26"/>
  <c r="R4"/>
  <c r="R25"/>
  <c r="R11"/>
  <c r="R23"/>
  <c r="R22"/>
  <c r="R15"/>
  <c r="R16"/>
  <c r="R8"/>
  <c r="R12"/>
  <c r="R7"/>
  <c r="R14"/>
  <c r="R19"/>
  <c r="R10"/>
  <c r="R6"/>
</calcChain>
</file>

<file path=xl/sharedStrings.xml><?xml version="1.0" encoding="utf-8"?>
<sst xmlns="http://schemas.openxmlformats.org/spreadsheetml/2006/main" count="158" uniqueCount="112">
  <si>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</si>
  <si>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</si>
  <si>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</si>
  <si>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</si>
  <si>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</si>
  <si>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</si>
  <si>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</si>
  <si>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医学基础知识</t>
  </si>
  <si>
    <t>公共基础知识</t>
  </si>
  <si>
    <t>笔试卷面成绩</t>
  </si>
  <si>
    <t>笔试卷面折合成绩</t>
  </si>
  <si>
    <t>政策性
加分</t>
  </si>
  <si>
    <t>笔试总成绩</t>
  </si>
  <si>
    <t>笔试折合总成绩</t>
  </si>
  <si>
    <t xml:space="preserve">面试成绩 </t>
  </si>
  <si>
    <t>面试折合成绩</t>
  </si>
  <si>
    <t>总成绩</t>
  </si>
  <si>
    <t>排名</t>
  </si>
  <si>
    <t>黎洪村</t>
  </si>
  <si>
    <t>20220020426</t>
  </si>
  <si>
    <t>职员</t>
  </si>
  <si>
    <t>220701001</t>
  </si>
  <si>
    <t/>
  </si>
  <si>
    <t>程缘</t>
  </si>
  <si>
    <t>20220020713</t>
  </si>
  <si>
    <t>220701002</t>
  </si>
  <si>
    <t>程枭</t>
  </si>
  <si>
    <t>20220021220</t>
  </si>
  <si>
    <t>220701003</t>
  </si>
  <si>
    <t>胡君</t>
  </si>
  <si>
    <t>20220021412</t>
  </si>
  <si>
    <t>220701004</t>
  </si>
  <si>
    <t>邢鑫鑫</t>
  </si>
  <si>
    <t>20220021519</t>
  </si>
  <si>
    <t>220701005</t>
  </si>
  <si>
    <t>刘琴</t>
  </si>
  <si>
    <t>20220021724</t>
  </si>
  <si>
    <t>技术人员</t>
  </si>
  <si>
    <t>220701006</t>
  </si>
  <si>
    <t>冯玉熙</t>
  </si>
  <si>
    <t>20220021909</t>
  </si>
  <si>
    <t>220701007</t>
  </si>
  <si>
    <t>秦国霞</t>
  </si>
  <si>
    <t>20220021930</t>
  </si>
  <si>
    <t>220701008</t>
  </si>
  <si>
    <t>熊思琪</t>
  </si>
  <si>
    <t>20220022124</t>
  </si>
  <si>
    <t>220701009</t>
  </si>
  <si>
    <t>王均</t>
  </si>
  <si>
    <t>20220022304</t>
  </si>
  <si>
    <t>220701010</t>
  </si>
  <si>
    <t>王旭红</t>
  </si>
  <si>
    <t>20220022608</t>
  </si>
  <si>
    <t>220701011</t>
  </si>
  <si>
    <t>张敬贵</t>
  </si>
  <si>
    <t>20220022705</t>
  </si>
  <si>
    <t>220701012</t>
  </si>
  <si>
    <t>220701014</t>
  </si>
  <si>
    <t>李蕾</t>
  </si>
  <si>
    <t>20220022723</t>
  </si>
  <si>
    <t>赵芳芳</t>
  </si>
  <si>
    <t>20220022801</t>
  </si>
  <si>
    <t>220701015</t>
  </si>
  <si>
    <t>刘燕琴</t>
  </si>
  <si>
    <t>20220022819</t>
  </si>
  <si>
    <t>220701016</t>
  </si>
  <si>
    <t>李燕玲</t>
  </si>
  <si>
    <t>20220022823</t>
  </si>
  <si>
    <t>220701017</t>
  </si>
  <si>
    <t>何艳</t>
  </si>
  <si>
    <t>20220022910</t>
  </si>
  <si>
    <t>220701018</t>
  </si>
  <si>
    <t>徐怡</t>
  </si>
  <si>
    <t>20220022929</t>
  </si>
  <si>
    <t>220701019</t>
  </si>
  <si>
    <t>吴光顺</t>
  </si>
  <si>
    <t>20220023006</t>
  </si>
  <si>
    <t>220701020</t>
  </si>
  <si>
    <t>220701022</t>
  </si>
  <si>
    <t>兰俊梅</t>
  </si>
  <si>
    <t>20220023118</t>
  </si>
  <si>
    <t>李光珍</t>
  </si>
  <si>
    <t>20220023214</t>
  </si>
  <si>
    <t>220701024</t>
  </si>
  <si>
    <t>徐莉</t>
  </si>
  <si>
    <t>20220023227</t>
  </si>
  <si>
    <t>卫生保健人员</t>
  </si>
  <si>
    <t>220701025</t>
  </si>
  <si>
    <t>张梦婷</t>
  </si>
  <si>
    <t>20220023306</t>
  </si>
  <si>
    <t>220701026</t>
  </si>
  <si>
    <r>
      <t>2022</t>
    </r>
    <r>
      <rPr>
        <b/>
        <sz val="20"/>
        <rFont val="宋体"/>
        <charset val="134"/>
      </rPr>
      <t>年青神县事业单位公开考试招聘工作人员体检人员名单</t>
    </r>
    <phoneticPr fontId="6" type="noConversion"/>
  </si>
  <si>
    <t>附件2：</t>
    <phoneticPr fontId="6" type="noConversion"/>
  </si>
  <si>
    <t>青神县青竹街道办社会治安
综合治理中心</t>
    <phoneticPr fontId="6" type="noConversion"/>
  </si>
  <si>
    <t>青神县企业服务中心</t>
    <phoneticPr fontId="6" type="noConversion"/>
  </si>
  <si>
    <t>青神县汉阳镇农民工服务中心</t>
    <phoneticPr fontId="6" type="noConversion"/>
  </si>
  <si>
    <t>青神县汉阳镇便民服务中心</t>
    <phoneticPr fontId="6" type="noConversion"/>
  </si>
  <si>
    <t>青神县高台镇便民服务中心</t>
    <phoneticPr fontId="6" type="noConversion"/>
  </si>
  <si>
    <t>青神县乡村振兴发展服务中心</t>
    <phoneticPr fontId="6" type="noConversion"/>
  </si>
  <si>
    <t>青神县宣传文化服务中心</t>
    <phoneticPr fontId="6" type="noConversion"/>
  </si>
  <si>
    <t>青神县水利站</t>
    <phoneticPr fontId="6" type="noConversion"/>
  </si>
  <si>
    <t>青神县竹编产业发展服务中心</t>
    <phoneticPr fontId="6" type="noConversion"/>
  </si>
  <si>
    <t>青神县人民医院</t>
    <phoneticPr fontId="6" type="noConversion"/>
  </si>
  <si>
    <t>青神县中医医院</t>
    <phoneticPr fontId="6" type="noConversion"/>
  </si>
  <si>
    <t>青神县妇幼保健计划生育服务中心</t>
    <phoneticPr fontId="6" type="noConversion"/>
  </si>
  <si>
    <t>青神县疾病预防控制中心</t>
    <phoneticPr fontId="6" type="noConversion"/>
  </si>
  <si>
    <t>青神县高台镇卫生院</t>
    <phoneticPr fontId="6" type="noConversion"/>
  </si>
  <si>
    <t>青神县白果乡卫生院</t>
    <phoneticPr fontId="6" type="noConversion"/>
  </si>
  <si>
    <t>青神县高台镇河坝子卫生院</t>
    <phoneticPr fontId="6" type="noConversion"/>
  </si>
  <si>
    <t>青神县瑞峰镇中心卫生院</t>
    <phoneticPr fontId="6" type="noConversion"/>
  </si>
  <si>
    <t>青神县中学校</t>
    <phoneticPr fontId="6" type="noConversion"/>
  </si>
  <si>
    <t>四川省青神中等职业学校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</si>
</sst>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20"/>
      <name val="Calibri"/>
      <family val="2"/>
    </font>
    <font>
      <b/>
      <sz val="12"/>
      <name val="Calibri"/>
      <family val="2"/>
    </font>
    <font>
      <b/>
      <sz val="20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pane ySplit="3" topLeftCell="A4" activePane="bottomLeft" state="frozen"/>
      <selection pane="bottomLeft" activeCell="E30" sqref="E30"/>
    </sheetView>
  </sheetViews>
  <sheetFormatPr defaultColWidth="9" defaultRowHeight="13.5"/>
  <cols>
    <col min="1" max="1" width="6.625" style="1" customWidth="1"/>
    <col min="2" max="2" width="8.25" style="1" customWidth="1"/>
    <col min="3" max="3" width="13" style="1" customWidth="1"/>
    <col min="4" max="4" width="24" style="1" customWidth="1"/>
    <col min="5" max="5" width="14.125" style="1" customWidth="1"/>
    <col min="6" max="6" width="11.75" style="1" customWidth="1"/>
    <col min="7" max="7" width="10.75" style="1" customWidth="1"/>
    <col min="8" max="8" width="7.25" style="1" customWidth="1"/>
    <col min="9" max="9" width="7.875" style="1" customWidth="1"/>
    <col min="10" max="10" width="9.125" style="1" customWidth="1"/>
    <col min="11" max="11" width="10.25" style="1" customWidth="1"/>
    <col min="12" max="12" width="7.5" style="1" customWidth="1"/>
    <col min="13" max="13" width="8.375" style="1" customWidth="1"/>
    <col min="14" max="14" width="9.5" style="1" customWidth="1"/>
    <col min="15" max="15" width="7.625" style="2" customWidth="1"/>
    <col min="16" max="16" width="9.5" style="2" customWidth="1"/>
    <col min="17" max="17" width="8.5" style="2" customWidth="1"/>
    <col min="18" max="18" width="5.5" style="1" customWidth="1"/>
    <col min="19" max="16384" width="9" style="1"/>
  </cols>
  <sheetData>
    <row r="1" spans="1:18">
      <c r="A1" s="3" t="s">
        <v>92</v>
      </c>
    </row>
    <row r="2" spans="1:18" ht="27">
      <c r="A2" s="14" t="s">
        <v>91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6"/>
      <c r="Q2" s="16"/>
      <c r="R2" s="15"/>
    </row>
    <row r="3" spans="1:18" ht="31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8" t="s">
        <v>13</v>
      </c>
      <c r="O3" s="9" t="s">
        <v>14</v>
      </c>
      <c r="P3" s="10" t="s">
        <v>15</v>
      </c>
      <c r="Q3" s="10" t="s">
        <v>16</v>
      </c>
      <c r="R3" s="13" t="s">
        <v>17</v>
      </c>
    </row>
    <row r="4" spans="1:18" s="2" customFormat="1">
      <c r="A4" s="5">
        <v>1</v>
      </c>
      <c r="B4" s="5" t="s">
        <v>18</v>
      </c>
      <c r="C4" s="5" t="s">
        <v>19</v>
      </c>
      <c r="D4" s="21" t="s">
        <v>94</v>
      </c>
      <c r="E4" s="5" t="s">
        <v>20</v>
      </c>
      <c r="F4" s="5" t="s">
        <v>21</v>
      </c>
      <c r="G4" s="5">
        <v>55.1</v>
      </c>
      <c r="H4" s="5" t="s">
        <v>22</v>
      </c>
      <c r="I4" s="5">
        <v>76.599999999999994</v>
      </c>
      <c r="J4" s="11">
        <v>131.69999999999999</v>
      </c>
      <c r="K4" s="12">
        <v>65.849999999999994</v>
      </c>
      <c r="L4" s="12">
        <v>4</v>
      </c>
      <c r="M4" s="12">
        <f>K4+L4</f>
        <v>69.849999999999994</v>
      </c>
      <c r="N4" s="12">
        <f>M4*0.6</f>
        <v>41.91</v>
      </c>
      <c r="O4" s="12">
        <v>86.78</v>
      </c>
      <c r="P4" s="12">
        <f>O4*0.4</f>
        <v>34.712000000000003</v>
      </c>
      <c r="Q4" s="12">
        <f>N4+P4</f>
        <v>76.622</v>
      </c>
      <c r="R4" s="12">
        <f t="shared" ref="R4:R26" si="0">SUMPRODUCT((F:F=F4)*(Q:Q&gt;Q4))+1</f>
        <v>1</v>
      </c>
    </row>
    <row r="5" spans="1:18" s="2" customFormat="1" ht="27">
      <c r="A5" s="5">
        <v>2</v>
      </c>
      <c r="B5" s="5" t="s">
        <v>23</v>
      </c>
      <c r="C5" s="5" t="s">
        <v>24</v>
      </c>
      <c r="D5" s="21" t="s">
        <v>93</v>
      </c>
      <c r="E5" s="5" t="s">
        <v>20</v>
      </c>
      <c r="F5" s="5" t="s">
        <v>25</v>
      </c>
      <c r="G5" s="5">
        <v>70.400000000000006</v>
      </c>
      <c r="H5" s="5" t="s">
        <v>22</v>
      </c>
      <c r="I5" s="5">
        <v>68.400000000000006</v>
      </c>
      <c r="J5" s="11">
        <v>138.80000000000001</v>
      </c>
      <c r="K5" s="12">
        <v>69.400000000000006</v>
      </c>
      <c r="L5" s="12"/>
      <c r="M5" s="12">
        <f t="shared" ref="M5" si="1">K5+L5</f>
        <v>69.400000000000006</v>
      </c>
      <c r="N5" s="12">
        <f t="shared" ref="N5" si="2">M5*0.6</f>
        <v>41.64</v>
      </c>
      <c r="O5" s="12">
        <v>90.52</v>
      </c>
      <c r="P5" s="12">
        <f t="shared" ref="P5" si="3">O5*0.4</f>
        <v>36.207999999999998</v>
      </c>
      <c r="Q5" s="12">
        <f t="shared" ref="Q5:Q14" si="4">N5+P5</f>
        <v>77.847999999999999</v>
      </c>
      <c r="R5" s="12">
        <f t="shared" si="0"/>
        <v>1</v>
      </c>
    </row>
    <row r="6" spans="1:18" s="2" customFormat="1" ht="27">
      <c r="A6" s="5">
        <v>3</v>
      </c>
      <c r="B6" s="5" t="s">
        <v>26</v>
      </c>
      <c r="C6" s="5" t="s">
        <v>27</v>
      </c>
      <c r="D6" s="21" t="s">
        <v>95</v>
      </c>
      <c r="E6" s="5" t="s">
        <v>20</v>
      </c>
      <c r="F6" s="5" t="s">
        <v>28</v>
      </c>
      <c r="G6" s="5">
        <v>63.7</v>
      </c>
      <c r="H6" s="5" t="s">
        <v>22</v>
      </c>
      <c r="I6" s="5">
        <v>72</v>
      </c>
      <c r="J6" s="11">
        <v>135.69999999999999</v>
      </c>
      <c r="K6" s="12">
        <v>67.849999999999994</v>
      </c>
      <c r="L6" s="12"/>
      <c r="M6" s="12">
        <f t="shared" ref="M6" si="5">K6+L6</f>
        <v>67.849999999999994</v>
      </c>
      <c r="N6" s="12">
        <f t="shared" ref="N6" si="6">M6*0.6</f>
        <v>40.709999999999994</v>
      </c>
      <c r="O6" s="12">
        <v>89.36</v>
      </c>
      <c r="P6" s="12">
        <f t="shared" ref="P6:P10" si="7">O6*0.4</f>
        <v>35.744</v>
      </c>
      <c r="Q6" s="12">
        <f t="shared" si="4"/>
        <v>76.453999999999994</v>
      </c>
      <c r="R6" s="12">
        <f t="shared" si="0"/>
        <v>1</v>
      </c>
    </row>
    <row r="7" spans="1:18" s="2" customFormat="1">
      <c r="A7" s="5">
        <v>4</v>
      </c>
      <c r="B7" s="5" t="s">
        <v>29</v>
      </c>
      <c r="C7" s="5" t="s">
        <v>30</v>
      </c>
      <c r="D7" s="21" t="s">
        <v>96</v>
      </c>
      <c r="E7" s="5" t="s">
        <v>20</v>
      </c>
      <c r="F7" s="5" t="s">
        <v>31</v>
      </c>
      <c r="G7" s="5">
        <v>53.7</v>
      </c>
      <c r="H7" s="5" t="s">
        <v>22</v>
      </c>
      <c r="I7" s="5">
        <v>74.2</v>
      </c>
      <c r="J7" s="11">
        <v>127.9</v>
      </c>
      <c r="K7" s="12">
        <v>63.95</v>
      </c>
      <c r="L7" s="12"/>
      <c r="M7" s="12">
        <f t="shared" ref="M7:M8" si="8">K7+L7</f>
        <v>63.95</v>
      </c>
      <c r="N7" s="12">
        <f t="shared" ref="N7:N8" si="9">M7*0.6</f>
        <v>38.369999999999997</v>
      </c>
      <c r="O7" s="12">
        <v>90.32</v>
      </c>
      <c r="P7" s="12">
        <f t="shared" si="7"/>
        <v>36.128</v>
      </c>
      <c r="Q7" s="12">
        <f t="shared" si="4"/>
        <v>74.49799999999999</v>
      </c>
      <c r="R7" s="12">
        <f t="shared" si="0"/>
        <v>1</v>
      </c>
    </row>
    <row r="8" spans="1:18" s="2" customFormat="1">
      <c r="A8" s="5">
        <v>5</v>
      </c>
      <c r="B8" s="5" t="s">
        <v>32</v>
      </c>
      <c r="C8" s="5" t="s">
        <v>33</v>
      </c>
      <c r="D8" s="21" t="s">
        <v>97</v>
      </c>
      <c r="E8" s="5" t="s">
        <v>20</v>
      </c>
      <c r="F8" s="5" t="s">
        <v>34</v>
      </c>
      <c r="G8" s="5">
        <v>60.3</v>
      </c>
      <c r="H8" s="5" t="s">
        <v>22</v>
      </c>
      <c r="I8" s="5">
        <v>75.099999999999994</v>
      </c>
      <c r="J8" s="11">
        <v>135.4</v>
      </c>
      <c r="K8" s="12">
        <v>67.7</v>
      </c>
      <c r="L8" s="12"/>
      <c r="M8" s="12">
        <f t="shared" si="8"/>
        <v>67.7</v>
      </c>
      <c r="N8" s="12">
        <f t="shared" si="9"/>
        <v>40.619999999999997</v>
      </c>
      <c r="O8" s="12">
        <v>88.68</v>
      </c>
      <c r="P8" s="12">
        <f t="shared" si="7"/>
        <v>35.472000000000001</v>
      </c>
      <c r="Q8" s="12">
        <f t="shared" si="4"/>
        <v>76.091999999999999</v>
      </c>
      <c r="R8" s="12">
        <f t="shared" si="0"/>
        <v>1</v>
      </c>
    </row>
    <row r="9" spans="1:18" s="2" customFormat="1" ht="27">
      <c r="A9" s="5">
        <v>6</v>
      </c>
      <c r="B9" s="5" t="s">
        <v>35</v>
      </c>
      <c r="C9" s="5" t="s">
        <v>36</v>
      </c>
      <c r="D9" s="21" t="s">
        <v>98</v>
      </c>
      <c r="E9" s="5" t="s">
        <v>37</v>
      </c>
      <c r="F9" s="5" t="s">
        <v>38</v>
      </c>
      <c r="G9" s="5">
        <v>51.6</v>
      </c>
      <c r="H9" s="5" t="s">
        <v>22</v>
      </c>
      <c r="I9" s="5">
        <v>72.2</v>
      </c>
      <c r="J9" s="11">
        <v>123.8</v>
      </c>
      <c r="K9" s="12">
        <v>61.9</v>
      </c>
      <c r="L9" s="12"/>
      <c r="M9" s="12">
        <f t="shared" ref="M9" si="10">K9+L9</f>
        <v>61.9</v>
      </c>
      <c r="N9" s="12">
        <f t="shared" ref="N9" si="11">M9*0.6</f>
        <v>37.14</v>
      </c>
      <c r="O9" s="12">
        <v>88.72</v>
      </c>
      <c r="P9" s="12">
        <f t="shared" si="7"/>
        <v>35.488</v>
      </c>
      <c r="Q9" s="12">
        <f t="shared" si="4"/>
        <v>72.628</v>
      </c>
      <c r="R9" s="12">
        <f t="shared" si="0"/>
        <v>1</v>
      </c>
    </row>
    <row r="10" spans="1:18" s="2" customFormat="1">
      <c r="A10" s="5">
        <v>7</v>
      </c>
      <c r="B10" s="5" t="s">
        <v>39</v>
      </c>
      <c r="C10" s="5" t="s">
        <v>40</v>
      </c>
      <c r="D10" s="21" t="s">
        <v>99</v>
      </c>
      <c r="E10" s="5" t="s">
        <v>37</v>
      </c>
      <c r="F10" s="5" t="s">
        <v>41</v>
      </c>
      <c r="G10" s="5">
        <v>61.7</v>
      </c>
      <c r="H10" s="5" t="s">
        <v>22</v>
      </c>
      <c r="I10" s="5">
        <v>74.099999999999994</v>
      </c>
      <c r="J10" s="11">
        <v>135.80000000000001</v>
      </c>
      <c r="K10" s="12">
        <v>67.900000000000006</v>
      </c>
      <c r="L10" s="12"/>
      <c r="M10" s="12">
        <f t="shared" ref="M10:M11" si="12">K10+L10</f>
        <v>67.900000000000006</v>
      </c>
      <c r="N10" s="12">
        <f t="shared" ref="N10:N11" si="13">M10*0.6</f>
        <v>40.74</v>
      </c>
      <c r="O10" s="12">
        <v>89.38</v>
      </c>
      <c r="P10" s="12">
        <f t="shared" si="7"/>
        <v>35.752000000000002</v>
      </c>
      <c r="Q10" s="12">
        <f t="shared" si="4"/>
        <v>76.492000000000004</v>
      </c>
      <c r="R10" s="12">
        <f t="shared" si="0"/>
        <v>1</v>
      </c>
    </row>
    <row r="11" spans="1:18" s="2" customFormat="1">
      <c r="A11" s="5">
        <v>8</v>
      </c>
      <c r="B11" s="5" t="s">
        <v>42</v>
      </c>
      <c r="C11" s="5" t="s">
        <v>43</v>
      </c>
      <c r="D11" s="21" t="s">
        <v>100</v>
      </c>
      <c r="E11" s="5" t="s">
        <v>37</v>
      </c>
      <c r="F11" s="5" t="s">
        <v>44</v>
      </c>
      <c r="G11" s="5">
        <v>58.9</v>
      </c>
      <c r="H11" s="5" t="s">
        <v>22</v>
      </c>
      <c r="I11" s="5">
        <v>63.2</v>
      </c>
      <c r="J11" s="11">
        <v>122.1</v>
      </c>
      <c r="K11" s="12">
        <v>61.05</v>
      </c>
      <c r="L11" s="12"/>
      <c r="M11" s="12">
        <f t="shared" si="12"/>
        <v>61.05</v>
      </c>
      <c r="N11" s="12">
        <f t="shared" si="13"/>
        <v>36.629999999999995</v>
      </c>
      <c r="O11" s="12">
        <v>85.78</v>
      </c>
      <c r="P11" s="12">
        <f t="shared" ref="P11:P15" si="14">O11*0.4</f>
        <v>34.312000000000005</v>
      </c>
      <c r="Q11" s="12">
        <f t="shared" si="4"/>
        <v>70.942000000000007</v>
      </c>
      <c r="R11" s="12">
        <f t="shared" si="0"/>
        <v>1</v>
      </c>
    </row>
    <row r="12" spans="1:18" s="2" customFormat="1" ht="27">
      <c r="A12" s="5">
        <v>9</v>
      </c>
      <c r="B12" s="5" t="s">
        <v>45</v>
      </c>
      <c r="C12" s="5" t="s">
        <v>46</v>
      </c>
      <c r="D12" s="21" t="s">
        <v>101</v>
      </c>
      <c r="E12" s="5" t="s">
        <v>20</v>
      </c>
      <c r="F12" s="5" t="s">
        <v>47</v>
      </c>
      <c r="G12" s="5">
        <v>59.3</v>
      </c>
      <c r="H12" s="5" t="s">
        <v>22</v>
      </c>
      <c r="I12" s="5">
        <v>77.400000000000006</v>
      </c>
      <c r="J12" s="11">
        <v>136.69999999999999</v>
      </c>
      <c r="K12" s="12">
        <v>68.349999999999994</v>
      </c>
      <c r="L12" s="12"/>
      <c r="M12" s="12">
        <f t="shared" ref="M12" si="15">K12+L12</f>
        <v>68.349999999999994</v>
      </c>
      <c r="N12" s="12">
        <f t="shared" ref="N12" si="16">M12*0.6</f>
        <v>41.01</v>
      </c>
      <c r="O12" s="12">
        <v>87.48</v>
      </c>
      <c r="P12" s="12">
        <f t="shared" si="14"/>
        <v>34.992000000000004</v>
      </c>
      <c r="Q12" s="12">
        <f t="shared" si="4"/>
        <v>76.00200000000001</v>
      </c>
      <c r="R12" s="12">
        <f t="shared" si="0"/>
        <v>1</v>
      </c>
    </row>
    <row r="13" spans="1:18" s="2" customFormat="1">
      <c r="A13" s="5">
        <v>10</v>
      </c>
      <c r="B13" s="5" t="s">
        <v>48</v>
      </c>
      <c r="C13" s="5" t="s">
        <v>49</v>
      </c>
      <c r="D13" s="21" t="s">
        <v>102</v>
      </c>
      <c r="E13" s="5" t="s">
        <v>37</v>
      </c>
      <c r="F13" s="5" t="s">
        <v>50</v>
      </c>
      <c r="G13" s="5">
        <v>61.8</v>
      </c>
      <c r="H13" s="5" t="s">
        <v>22</v>
      </c>
      <c r="I13" s="5">
        <v>76.8</v>
      </c>
      <c r="J13" s="11">
        <v>138.6</v>
      </c>
      <c r="K13" s="12">
        <v>69.3</v>
      </c>
      <c r="L13" s="12"/>
      <c r="M13" s="12">
        <f t="shared" ref="M13:M14" si="17">K13+L13</f>
        <v>69.3</v>
      </c>
      <c r="N13" s="12">
        <f t="shared" ref="N13:N14" si="18">M13*0.6</f>
        <v>41.58</v>
      </c>
      <c r="O13" s="12">
        <v>88.84</v>
      </c>
      <c r="P13" s="12">
        <f t="shared" si="14"/>
        <v>35.536000000000001</v>
      </c>
      <c r="Q13" s="12">
        <f t="shared" si="4"/>
        <v>77.116</v>
      </c>
      <c r="R13" s="12">
        <f t="shared" si="0"/>
        <v>1</v>
      </c>
    </row>
    <row r="14" spans="1:18" s="2" customFormat="1">
      <c r="A14" s="5">
        <v>11</v>
      </c>
      <c r="B14" s="5" t="s">
        <v>51</v>
      </c>
      <c r="C14" s="5" t="s">
        <v>52</v>
      </c>
      <c r="D14" s="21" t="s">
        <v>102</v>
      </c>
      <c r="E14" s="5" t="s">
        <v>37</v>
      </c>
      <c r="F14" s="5" t="s">
        <v>53</v>
      </c>
      <c r="G14" s="5">
        <v>55.5</v>
      </c>
      <c r="H14" s="5" t="s">
        <v>22</v>
      </c>
      <c r="I14" s="5">
        <v>73.8</v>
      </c>
      <c r="J14" s="11">
        <v>129.30000000000001</v>
      </c>
      <c r="K14" s="12">
        <v>64.650000000000006</v>
      </c>
      <c r="L14" s="12"/>
      <c r="M14" s="12">
        <f t="shared" si="17"/>
        <v>64.650000000000006</v>
      </c>
      <c r="N14" s="12">
        <f t="shared" si="18"/>
        <v>38.79</v>
      </c>
      <c r="O14" s="12">
        <v>87.12</v>
      </c>
      <c r="P14" s="12">
        <f t="shared" si="14"/>
        <v>34.848000000000006</v>
      </c>
      <c r="Q14" s="12">
        <f t="shared" si="4"/>
        <v>73.638000000000005</v>
      </c>
      <c r="R14" s="12">
        <f t="shared" si="0"/>
        <v>1</v>
      </c>
    </row>
    <row r="15" spans="1:18" s="20" customFormat="1">
      <c r="A15" s="17">
        <v>12</v>
      </c>
      <c r="B15" s="17" t="s">
        <v>54</v>
      </c>
      <c r="C15" s="17" t="s">
        <v>55</v>
      </c>
      <c r="D15" s="21" t="s">
        <v>102</v>
      </c>
      <c r="E15" s="17" t="s">
        <v>37</v>
      </c>
      <c r="F15" s="17" t="s">
        <v>56</v>
      </c>
      <c r="G15" s="17">
        <v>65.5</v>
      </c>
      <c r="H15" s="17">
        <v>68.7</v>
      </c>
      <c r="I15" s="17" t="s">
        <v>22</v>
      </c>
      <c r="J15" s="18">
        <v>134.19999999999999</v>
      </c>
      <c r="K15" s="19">
        <v>67.099999999999994</v>
      </c>
      <c r="L15" s="19"/>
      <c r="M15" s="19">
        <f t="shared" ref="M15:M19" si="19">K15+L15</f>
        <v>67.099999999999994</v>
      </c>
      <c r="N15" s="19">
        <f t="shared" ref="N15:N19" si="20">M15*0.6</f>
        <v>40.26</v>
      </c>
      <c r="O15" s="19">
        <v>84.8</v>
      </c>
      <c r="P15" s="19">
        <f t="shared" si="14"/>
        <v>33.92</v>
      </c>
      <c r="Q15" s="19">
        <f t="shared" ref="Q15:Q25" si="21">N15+P15</f>
        <v>74.180000000000007</v>
      </c>
      <c r="R15" s="19">
        <f t="shared" si="0"/>
        <v>1</v>
      </c>
    </row>
    <row r="16" spans="1:18" s="2" customFormat="1">
      <c r="A16" s="5">
        <v>13</v>
      </c>
      <c r="B16" s="5" t="s">
        <v>58</v>
      </c>
      <c r="C16" s="5" t="s">
        <v>59</v>
      </c>
      <c r="D16" s="21" t="s">
        <v>102</v>
      </c>
      <c r="E16" s="5" t="s">
        <v>37</v>
      </c>
      <c r="F16" s="5" t="s">
        <v>57</v>
      </c>
      <c r="G16" s="5">
        <v>61.4</v>
      </c>
      <c r="H16" s="5">
        <v>49.2</v>
      </c>
      <c r="I16" s="5" t="s">
        <v>22</v>
      </c>
      <c r="J16" s="11">
        <v>110.6</v>
      </c>
      <c r="K16" s="12">
        <v>55.3</v>
      </c>
      <c r="L16" s="12"/>
      <c r="M16" s="12">
        <f>K16+L16</f>
        <v>55.3</v>
      </c>
      <c r="N16" s="12">
        <f>M16*0.6</f>
        <v>33.18</v>
      </c>
      <c r="O16" s="12">
        <v>91.02</v>
      </c>
      <c r="P16" s="12">
        <f>O16*0.4</f>
        <v>36.408000000000001</v>
      </c>
      <c r="Q16" s="12">
        <f>N16+P16</f>
        <v>69.587999999999994</v>
      </c>
      <c r="R16" s="12">
        <f t="shared" si="0"/>
        <v>1</v>
      </c>
    </row>
    <row r="17" spans="1:18" s="2" customFormat="1">
      <c r="A17" s="5">
        <v>14</v>
      </c>
      <c r="B17" s="5" t="s">
        <v>60</v>
      </c>
      <c r="C17" s="5" t="s">
        <v>61</v>
      </c>
      <c r="D17" s="21" t="s">
        <v>103</v>
      </c>
      <c r="E17" s="5" t="s">
        <v>37</v>
      </c>
      <c r="F17" s="5" t="s">
        <v>62</v>
      </c>
      <c r="G17" s="5">
        <v>55.9</v>
      </c>
      <c r="H17" s="5">
        <v>48.8</v>
      </c>
      <c r="I17" s="5" t="s">
        <v>22</v>
      </c>
      <c r="J17" s="11">
        <v>104.7</v>
      </c>
      <c r="K17" s="12">
        <v>52.35</v>
      </c>
      <c r="L17" s="12"/>
      <c r="M17" s="12">
        <f t="shared" si="19"/>
        <v>52.35</v>
      </c>
      <c r="N17" s="12">
        <f t="shared" si="20"/>
        <v>31.41</v>
      </c>
      <c r="O17" s="12">
        <v>81.5</v>
      </c>
      <c r="P17" s="12">
        <f t="shared" ref="P17:P25" si="22">O17*0.4</f>
        <v>32.6</v>
      </c>
      <c r="Q17" s="12">
        <f t="shared" si="21"/>
        <v>64.010000000000005</v>
      </c>
      <c r="R17" s="12">
        <f t="shared" si="0"/>
        <v>1</v>
      </c>
    </row>
    <row r="18" spans="1:18" s="2" customFormat="1">
      <c r="A18" s="5">
        <v>15</v>
      </c>
      <c r="B18" s="5" t="s">
        <v>63</v>
      </c>
      <c r="C18" s="5" t="s">
        <v>64</v>
      </c>
      <c r="D18" s="21" t="s">
        <v>103</v>
      </c>
      <c r="E18" s="5" t="s">
        <v>37</v>
      </c>
      <c r="F18" s="5" t="s">
        <v>65</v>
      </c>
      <c r="G18" s="5">
        <v>50</v>
      </c>
      <c r="H18" s="5">
        <v>58.1</v>
      </c>
      <c r="I18" s="5" t="s">
        <v>22</v>
      </c>
      <c r="J18" s="11">
        <v>108.1</v>
      </c>
      <c r="K18" s="12">
        <v>54.05</v>
      </c>
      <c r="L18" s="12"/>
      <c r="M18" s="12">
        <f t="shared" si="19"/>
        <v>54.05</v>
      </c>
      <c r="N18" s="12">
        <f t="shared" si="20"/>
        <v>32.43</v>
      </c>
      <c r="O18" s="12">
        <v>89.54</v>
      </c>
      <c r="P18" s="12">
        <f t="shared" si="22"/>
        <v>35.816000000000003</v>
      </c>
      <c r="Q18" s="12">
        <f t="shared" si="21"/>
        <v>68.246000000000009</v>
      </c>
      <c r="R18" s="12">
        <f t="shared" si="0"/>
        <v>1</v>
      </c>
    </row>
    <row r="19" spans="1:18" s="2" customFormat="1" ht="27">
      <c r="A19" s="5">
        <v>16</v>
      </c>
      <c r="B19" s="5" t="s">
        <v>66</v>
      </c>
      <c r="C19" s="5" t="s">
        <v>67</v>
      </c>
      <c r="D19" s="21" t="s">
        <v>104</v>
      </c>
      <c r="E19" s="5" t="s">
        <v>37</v>
      </c>
      <c r="F19" s="5" t="s">
        <v>68</v>
      </c>
      <c r="G19" s="5">
        <v>43.9</v>
      </c>
      <c r="H19" s="5">
        <v>64.099999999999994</v>
      </c>
      <c r="I19" s="5" t="s">
        <v>22</v>
      </c>
      <c r="J19" s="11">
        <v>108</v>
      </c>
      <c r="K19" s="12">
        <v>54</v>
      </c>
      <c r="L19" s="12"/>
      <c r="M19" s="12">
        <f t="shared" si="19"/>
        <v>54</v>
      </c>
      <c r="N19" s="12">
        <f t="shared" si="20"/>
        <v>32.4</v>
      </c>
      <c r="O19" s="12">
        <v>85.98</v>
      </c>
      <c r="P19" s="12">
        <f t="shared" si="22"/>
        <v>34.392000000000003</v>
      </c>
      <c r="Q19" s="12">
        <f t="shared" si="21"/>
        <v>66.792000000000002</v>
      </c>
      <c r="R19" s="12">
        <f t="shared" si="0"/>
        <v>1</v>
      </c>
    </row>
    <row r="20" spans="1:18" s="2" customFormat="1">
      <c r="A20" s="5">
        <v>17</v>
      </c>
      <c r="B20" s="5" t="s">
        <v>69</v>
      </c>
      <c r="C20" s="5" t="s">
        <v>70</v>
      </c>
      <c r="D20" s="21" t="s">
        <v>105</v>
      </c>
      <c r="E20" s="5" t="s">
        <v>37</v>
      </c>
      <c r="F20" s="5" t="s">
        <v>71</v>
      </c>
      <c r="G20" s="5">
        <v>55.6</v>
      </c>
      <c r="H20" s="5">
        <v>77.7</v>
      </c>
      <c r="I20" s="5" t="s">
        <v>22</v>
      </c>
      <c r="J20" s="11">
        <v>133.30000000000001</v>
      </c>
      <c r="K20" s="12">
        <v>66.650000000000006</v>
      </c>
      <c r="L20" s="12"/>
      <c r="M20" s="12">
        <f t="shared" ref="M20:M22" si="23">K20+L20</f>
        <v>66.650000000000006</v>
      </c>
      <c r="N20" s="12">
        <f t="shared" ref="N20:N22" si="24">M20*0.6</f>
        <v>39.99</v>
      </c>
      <c r="O20" s="12">
        <v>85.82</v>
      </c>
      <c r="P20" s="12">
        <f t="shared" si="22"/>
        <v>34.327999999999996</v>
      </c>
      <c r="Q20" s="12">
        <f t="shared" si="21"/>
        <v>74.317999999999998</v>
      </c>
      <c r="R20" s="12">
        <f t="shared" si="0"/>
        <v>1</v>
      </c>
    </row>
    <row r="21" spans="1:18" s="2" customFormat="1">
      <c r="A21" s="5">
        <v>18</v>
      </c>
      <c r="B21" s="5" t="s">
        <v>72</v>
      </c>
      <c r="C21" s="5" t="s">
        <v>73</v>
      </c>
      <c r="D21" s="21" t="s">
        <v>106</v>
      </c>
      <c r="E21" s="5" t="s">
        <v>37</v>
      </c>
      <c r="F21" s="5" t="s">
        <v>74</v>
      </c>
      <c r="G21" s="5">
        <v>49.3</v>
      </c>
      <c r="H21" s="5">
        <v>54.4</v>
      </c>
      <c r="I21" s="5" t="s">
        <v>22</v>
      </c>
      <c r="J21" s="11">
        <v>103.7</v>
      </c>
      <c r="K21" s="12">
        <v>51.85</v>
      </c>
      <c r="L21" s="12"/>
      <c r="M21" s="12">
        <f t="shared" si="23"/>
        <v>51.85</v>
      </c>
      <c r="N21" s="12">
        <f t="shared" si="24"/>
        <v>31.11</v>
      </c>
      <c r="O21" s="12">
        <v>89.4</v>
      </c>
      <c r="P21" s="12">
        <f t="shared" si="22"/>
        <v>35.760000000000005</v>
      </c>
      <c r="Q21" s="12">
        <f t="shared" si="21"/>
        <v>66.87</v>
      </c>
      <c r="R21" s="12">
        <f t="shared" si="0"/>
        <v>1</v>
      </c>
    </row>
    <row r="22" spans="1:18" s="2" customFormat="1">
      <c r="A22" s="5">
        <v>19</v>
      </c>
      <c r="B22" s="5" t="s">
        <v>75</v>
      </c>
      <c r="C22" s="5" t="s">
        <v>76</v>
      </c>
      <c r="D22" s="21" t="s">
        <v>107</v>
      </c>
      <c r="E22" s="5" t="s">
        <v>37</v>
      </c>
      <c r="F22" s="5" t="s">
        <v>77</v>
      </c>
      <c r="G22" s="5">
        <v>49.6</v>
      </c>
      <c r="H22" s="5">
        <v>65.8</v>
      </c>
      <c r="I22" s="5" t="s">
        <v>22</v>
      </c>
      <c r="J22" s="11">
        <v>115.4</v>
      </c>
      <c r="K22" s="12">
        <v>57.7</v>
      </c>
      <c r="L22" s="12"/>
      <c r="M22" s="12">
        <f t="shared" si="23"/>
        <v>57.7</v>
      </c>
      <c r="N22" s="12">
        <f t="shared" si="24"/>
        <v>34.619999999999997</v>
      </c>
      <c r="O22" s="12">
        <v>85.52</v>
      </c>
      <c r="P22" s="12">
        <f t="shared" si="22"/>
        <v>34.207999999999998</v>
      </c>
      <c r="Q22" s="12">
        <f t="shared" si="21"/>
        <v>68.828000000000003</v>
      </c>
      <c r="R22" s="12">
        <f t="shared" si="0"/>
        <v>1</v>
      </c>
    </row>
    <row r="23" spans="1:18" s="2" customFormat="1">
      <c r="A23" s="5">
        <v>20</v>
      </c>
      <c r="B23" s="5" t="s">
        <v>79</v>
      </c>
      <c r="C23" s="5" t="s">
        <v>80</v>
      </c>
      <c r="D23" s="21" t="s">
        <v>108</v>
      </c>
      <c r="E23" s="5" t="s">
        <v>37</v>
      </c>
      <c r="F23" s="5" t="s">
        <v>78</v>
      </c>
      <c r="G23" s="5">
        <v>47.7</v>
      </c>
      <c r="H23" s="5">
        <v>52.4</v>
      </c>
      <c r="I23" s="5" t="s">
        <v>22</v>
      </c>
      <c r="J23" s="11">
        <v>100.1</v>
      </c>
      <c r="K23" s="12">
        <v>50.05</v>
      </c>
      <c r="L23" s="12"/>
      <c r="M23" s="12">
        <f>K23+L23</f>
        <v>50.05</v>
      </c>
      <c r="N23" s="12">
        <f>M23*0.6</f>
        <v>30.029999999999998</v>
      </c>
      <c r="O23" s="12">
        <v>87.72</v>
      </c>
      <c r="P23" s="12">
        <f>O23*0.4</f>
        <v>35.088000000000001</v>
      </c>
      <c r="Q23" s="12">
        <f>N23+P23</f>
        <v>65.117999999999995</v>
      </c>
      <c r="R23" s="12">
        <f t="shared" si="0"/>
        <v>1</v>
      </c>
    </row>
    <row r="24" spans="1:18" s="2" customFormat="1">
      <c r="A24" s="5">
        <v>21</v>
      </c>
      <c r="B24" s="5" t="s">
        <v>81</v>
      </c>
      <c r="C24" s="5" t="s">
        <v>82</v>
      </c>
      <c r="D24" s="21" t="s">
        <v>109</v>
      </c>
      <c r="E24" s="5" t="s">
        <v>37</v>
      </c>
      <c r="F24" s="5" t="s">
        <v>83</v>
      </c>
      <c r="G24" s="5">
        <v>52.2</v>
      </c>
      <c r="H24" s="5">
        <v>44.4</v>
      </c>
      <c r="I24" s="5" t="s">
        <v>22</v>
      </c>
      <c r="J24" s="11">
        <v>96.6</v>
      </c>
      <c r="K24" s="12">
        <v>48.3</v>
      </c>
      <c r="L24" s="12"/>
      <c r="M24" s="12">
        <f t="shared" ref="M24:M25" si="25">K24+L24</f>
        <v>48.3</v>
      </c>
      <c r="N24" s="12">
        <f t="shared" ref="N24:N25" si="26">M24*0.6</f>
        <v>28.979999999999997</v>
      </c>
      <c r="O24" s="12">
        <v>88.26</v>
      </c>
      <c r="P24" s="12">
        <f t="shared" si="22"/>
        <v>35.304000000000002</v>
      </c>
      <c r="Q24" s="12">
        <f t="shared" si="21"/>
        <v>64.283999999999992</v>
      </c>
      <c r="R24" s="12">
        <f t="shared" si="0"/>
        <v>1</v>
      </c>
    </row>
    <row r="25" spans="1:18" s="2" customFormat="1">
      <c r="A25" s="5">
        <v>22</v>
      </c>
      <c r="B25" s="5" t="s">
        <v>84</v>
      </c>
      <c r="C25" s="5" t="s">
        <v>85</v>
      </c>
      <c r="D25" s="21" t="s">
        <v>110</v>
      </c>
      <c r="E25" s="5" t="s">
        <v>86</v>
      </c>
      <c r="F25" s="5" t="s">
        <v>87</v>
      </c>
      <c r="G25" s="5">
        <v>54.6</v>
      </c>
      <c r="H25" s="5">
        <v>61.6</v>
      </c>
      <c r="I25" s="5" t="s">
        <v>22</v>
      </c>
      <c r="J25" s="11">
        <v>116.2</v>
      </c>
      <c r="K25" s="12">
        <v>58.1</v>
      </c>
      <c r="L25" s="12"/>
      <c r="M25" s="12">
        <f t="shared" si="25"/>
        <v>58.1</v>
      </c>
      <c r="N25" s="12">
        <f t="shared" si="26"/>
        <v>34.86</v>
      </c>
      <c r="O25" s="12">
        <v>89</v>
      </c>
      <c r="P25" s="12">
        <f t="shared" si="22"/>
        <v>35.6</v>
      </c>
      <c r="Q25" s="12">
        <f t="shared" si="21"/>
        <v>70.460000000000008</v>
      </c>
      <c r="R25" s="12">
        <f t="shared" si="0"/>
        <v>1</v>
      </c>
    </row>
    <row r="26" spans="1:18" s="2" customFormat="1">
      <c r="A26" s="5">
        <v>23</v>
      </c>
      <c r="B26" s="5" t="s">
        <v>88</v>
      </c>
      <c r="C26" s="5" t="s">
        <v>89</v>
      </c>
      <c r="D26" s="21" t="s">
        <v>111</v>
      </c>
      <c r="E26" s="5" t="s">
        <v>86</v>
      </c>
      <c r="F26" s="5" t="s">
        <v>90</v>
      </c>
      <c r="G26" s="5">
        <v>51.7</v>
      </c>
      <c r="H26" s="5">
        <v>49.3</v>
      </c>
      <c r="I26" s="5" t="s">
        <v>22</v>
      </c>
      <c r="J26" s="11">
        <v>101</v>
      </c>
      <c r="K26" s="12">
        <v>50.5</v>
      </c>
      <c r="L26" s="12"/>
      <c r="M26" s="12">
        <f>K26+L26</f>
        <v>50.5</v>
      </c>
      <c r="N26" s="12">
        <f>M26*0.6</f>
        <v>30.299999999999997</v>
      </c>
      <c r="O26" s="12">
        <v>89.94</v>
      </c>
      <c r="P26" s="12">
        <f>O26*0.4</f>
        <v>35.975999999999999</v>
      </c>
      <c r="Q26" s="12">
        <f>N26+P26</f>
        <v>66.275999999999996</v>
      </c>
      <c r="R26" s="12">
        <f t="shared" si="0"/>
        <v>1</v>
      </c>
    </row>
  </sheetData>
  <autoFilter ref="A3:R26">
    <extLst/>
  </autoFilter>
  <mergeCells count="1">
    <mergeCell ref="A2:R2"/>
  </mergeCells>
  <phoneticPr fontId="6" type="noConversion"/>
  <printOptions horizontalCentered="1"/>
  <pageMargins left="0.1" right="0.1" top="0.5" bottom="0.5" header="0.3" footer="0.3"/>
  <pageSetup paperSize="9" scale="80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何玲</cp:lastModifiedBy>
  <cp:lastPrinted>2022-08-29T03:44:48Z</cp:lastPrinted>
  <dcterms:created xsi:type="dcterms:W3CDTF">2022-07-07T02:04:00Z</dcterms:created>
  <dcterms:modified xsi:type="dcterms:W3CDTF">2022-08-29T03:45:41Z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0C0E2408F1FF43C4B175A1CCF1012BCE</vt:lpwstr>
  </property>
  <property fmtid="{D5CDD505-2E9C-101B-9397-08002B2CF9AE}" pid="3" name="KSOProductBuildVer">
    <vt:lpwstr>2052-11.1.0.11830</vt:lpwstr>
  </property>
</Properties>
</file>