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格审查合格进入面试" sheetId="6" r:id="rId1"/>
    <sheet name="Sheet2" sheetId="2" r:id="rId2"/>
    <sheet name="Sheet3" sheetId="3" r:id="rId3"/>
  </sheets>
  <definedNames>
    <definedName name="_xlnm._FilterDatabase" localSheetId="0" hidden="1">资格审查合格进入面试!$A$3:$O$42</definedName>
    <definedName name="_xlnm.Print_Titles" localSheetId="0">资格审查合格进入面试!$3:$3</definedName>
  </definedNames>
  <calcPr calcId="144525"/>
</workbook>
</file>

<file path=xl/sharedStrings.xml><?xml version="1.0" encoding="utf-8"?>
<sst xmlns="http://schemas.openxmlformats.org/spreadsheetml/2006/main" count="250" uniqueCount="102">
  <si>
    <t>附件1</t>
  </si>
  <si>
    <t>四川省疾病预防控制中心2023年下半年公开招聘工作人员参加面试考生考试总成绩及参加体检人员名单</t>
  </si>
  <si>
    <t>序号</t>
  </si>
  <si>
    <t>招聘单位</t>
  </si>
  <si>
    <t>报考岗位名称</t>
  </si>
  <si>
    <t>招聘人数</t>
  </si>
  <si>
    <t>准考证号</t>
  </si>
  <si>
    <t>公共科目成绩</t>
  </si>
  <si>
    <t>政策性
加分</t>
  </si>
  <si>
    <t>笔试总成绩</t>
  </si>
  <si>
    <t>笔试折合成绩</t>
  </si>
  <si>
    <t>面试成绩</t>
  </si>
  <si>
    <t>面试折合成绩</t>
  </si>
  <si>
    <t>总成绩</t>
  </si>
  <si>
    <t>岗位排名</t>
  </si>
  <si>
    <t>是否进入体检</t>
  </si>
  <si>
    <t>备注</t>
  </si>
  <si>
    <t>四川省疾病预防控制中心</t>
  </si>
  <si>
    <t>公共卫生防控人员</t>
  </si>
  <si>
    <t>2351210212615</t>
  </si>
  <si>
    <t>75.0</t>
  </si>
  <si>
    <t>是</t>
  </si>
  <si>
    <t>2351210213701</t>
  </si>
  <si>
    <t>77.0</t>
  </si>
  <si>
    <t>2351210211121</t>
  </si>
  <si>
    <t>74.0</t>
  </si>
  <si>
    <t>否</t>
  </si>
  <si>
    <t>2351210213624</t>
  </si>
  <si>
    <t>2351210211520</t>
  </si>
  <si>
    <t>72.0</t>
  </si>
  <si>
    <t>2351210210202</t>
  </si>
  <si>
    <t>面试缺考</t>
  </si>
  <si>
    <t>公共卫生检验人员</t>
  </si>
  <si>
    <t>2351210211526</t>
  </si>
  <si>
    <t>73.0</t>
  </si>
  <si>
    <t>2351210210927</t>
  </si>
  <si>
    <t>81.0</t>
  </si>
  <si>
    <t>2351210212408</t>
  </si>
  <si>
    <t>2351210210308</t>
  </si>
  <si>
    <t>2351210210226</t>
  </si>
  <si>
    <t>71.0</t>
  </si>
  <si>
    <t>2351210211914</t>
  </si>
  <si>
    <t>职业病医师</t>
  </si>
  <si>
    <t>2351210214025</t>
  </si>
  <si>
    <t>63.0</t>
  </si>
  <si>
    <t>2351210213813</t>
  </si>
  <si>
    <t>64.0</t>
  </si>
  <si>
    <t>2351210214706</t>
  </si>
  <si>
    <t>实验室检测人员</t>
  </si>
  <si>
    <t>2351211303818</t>
  </si>
  <si>
    <t>62.8</t>
  </si>
  <si>
    <t>2351211305711</t>
  </si>
  <si>
    <t>58.1</t>
  </si>
  <si>
    <t>2351211606515</t>
  </si>
  <si>
    <t>59.7</t>
  </si>
  <si>
    <t>健康政策研究人员</t>
  </si>
  <si>
    <t>2351212400628</t>
  </si>
  <si>
    <t>67.0</t>
  </si>
  <si>
    <t>2351210401021</t>
  </si>
  <si>
    <t>68.5</t>
  </si>
  <si>
    <t>2351211800409</t>
  </si>
  <si>
    <t>62.0</t>
  </si>
  <si>
    <t>会计与审计人员</t>
  </si>
  <si>
    <t>2351212414424</t>
  </si>
  <si>
    <t>69.9</t>
  </si>
  <si>
    <t>2351212409316</t>
  </si>
  <si>
    <t>70.9</t>
  </si>
  <si>
    <t>2351211101216</t>
  </si>
  <si>
    <t>69.8</t>
  </si>
  <si>
    <t>2351212403921</t>
  </si>
  <si>
    <t>70.6</t>
  </si>
  <si>
    <t>2351212404522</t>
  </si>
  <si>
    <t>2351210319705</t>
  </si>
  <si>
    <t>68.2</t>
  </si>
  <si>
    <t>信息网络安全人员</t>
  </si>
  <si>
    <t>2351211600208</t>
  </si>
  <si>
    <t>69.4</t>
  </si>
  <si>
    <t>2351211410816</t>
  </si>
  <si>
    <t>68.1</t>
  </si>
  <si>
    <t>2351212004324</t>
  </si>
  <si>
    <t>68.9</t>
  </si>
  <si>
    <t>健康教育图文编辑人员</t>
  </si>
  <si>
    <t>2351212401922</t>
  </si>
  <si>
    <t>69.1</t>
  </si>
  <si>
    <t>2351211307026</t>
  </si>
  <si>
    <t>67.3</t>
  </si>
  <si>
    <t>2351212406403</t>
  </si>
  <si>
    <t>62.7</t>
  </si>
  <si>
    <t>放射卫生检测与评价
人员</t>
  </si>
  <si>
    <t>2351212002505</t>
  </si>
  <si>
    <t>68.6</t>
  </si>
  <si>
    <t>2351211102302</t>
  </si>
  <si>
    <t>72.1</t>
  </si>
  <si>
    <t>2351211600921</t>
  </si>
  <si>
    <t>电气设备维护人员</t>
  </si>
  <si>
    <t>2351211709305</t>
  </si>
  <si>
    <t>78.6</t>
  </si>
  <si>
    <t>2351211301518</t>
  </si>
  <si>
    <t>78.3</t>
  </si>
  <si>
    <t>2351210319622</t>
  </si>
  <si>
    <t>74.6</t>
  </si>
  <si>
    <t>审题后弃考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</si>
</sst>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name val="黑体"/>
      <charset val="134"/>
    </font>
    <font>
      <sz val="12"/>
      <color theme="1"/>
      <name val="黑体"/>
      <charset val="134"/>
    </font>
    <font>
      <b/>
      <sz val="12"/>
      <name val="黑体"/>
      <charset val="134"/>
    </font>
    <font>
      <sz val="9"/>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5">
    <xf numFmtId="0" fontId="0" fillId="0" borderId="0" xfId="0"/>
    <xf numFmtId="0" fontId="1" fillId="0" borderId="0" xfId="0" applyFont="1" applyAlignment="1">
      <alignment horizontal="center" vertical="center"/>
    </xf>
    <xf numFmtId="0" fontId="0" fillId="0" borderId="0" xfId="0" applyAlignment="1">
      <alignment horizontal="center"/>
    </xf>
    <xf numFmtId="176" fontId="0" fillId="0" borderId="0" xfId="0" applyNumberFormat="1" applyAlignment="1">
      <alignment horizontal="center"/>
    </xf>
    <xf numFmtId="0" fontId="0" fillId="0" borderId="0" xfId="0" applyNumberFormat="1" applyAlignment="1">
      <alignment horizontal="center"/>
    </xf>
    <xf numFmtId="0" fontId="2" fillId="0" borderId="0" xfId="0" applyFont="1"/>
    <xf numFmtId="0" fontId="2" fillId="0" borderId="0" xfId="0" applyFont="1"/>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
  <sheetViews>
    <sheetView tabSelected="1" zoomScale="190" zoomScaleNormal="190" workbookViewId="0">
      <pane xSplit="1" ySplit="2" topLeftCell="B3" activePane="bottomRight" state="frozen"/>
      <selection/>
      <selection pane="topRight"/>
      <selection pane="bottomLeft"/>
      <selection pane="bottomRight" activeCell="A1" sqref="A1:B1"/>
    </sheetView>
  </sheetViews>
  <sheetFormatPr defaultColWidth="9" defaultRowHeight="24.95" customHeight="1"/>
  <cols>
    <col min="1" max="1" width="4.66666666666667" customWidth="1"/>
    <col min="2" max="2" width="19.275" customWidth="1"/>
    <col min="3" max="3" width="17.125" customWidth="1"/>
    <col min="4" max="4" width="4.73333333333333" style="2" customWidth="1"/>
    <col min="5" max="5" width="11.975" customWidth="1"/>
    <col min="6" max="6" width="7.625" style="2" customWidth="1"/>
    <col min="7" max="7" width="6.25" style="2" customWidth="1"/>
    <col min="8" max="8" width="6.30833333333333" style="2" customWidth="1"/>
    <col min="9" max="9" width="7.43333333333333" style="3" customWidth="1"/>
    <col min="10" max="10" width="5.79166666666667" style="3" customWidth="1"/>
    <col min="11" max="11" width="7.625" style="3" customWidth="1"/>
    <col min="12" max="12" width="7.70833333333333" style="3" customWidth="1"/>
    <col min="13" max="13" width="4.725" style="4" customWidth="1"/>
    <col min="14" max="14" width="8.5" style="2" customWidth="1"/>
    <col min="15" max="15" width="7.56666666666667" style="2" customWidth="1"/>
  </cols>
  <sheetData>
    <row r="1" customHeight="1" spans="1:2">
      <c r="A1" s="5" t="s">
        <v>0</v>
      </c>
      <c r="B1" s="6"/>
    </row>
    <row r="2" ht="48.75" customHeight="1" spans="1:15">
      <c r="A2" s="7" t="s">
        <v>1</v>
      </c>
      <c r="B2" s="7"/>
      <c r="C2" s="7"/>
      <c r="D2" s="7"/>
      <c r="E2" s="7"/>
      <c r="F2" s="7"/>
      <c r="G2" s="7"/>
      <c r="H2" s="7"/>
      <c r="I2" s="7"/>
      <c r="J2" s="7"/>
      <c r="K2" s="7"/>
      <c r="L2" s="7"/>
      <c r="M2" s="7"/>
      <c r="N2" s="7"/>
      <c r="O2" s="7"/>
    </row>
    <row r="3" s="1" customFormat="1" customHeight="1" spans="1:15">
      <c r="A3" s="8" t="s">
        <v>2</v>
      </c>
      <c r="B3" s="8" t="s">
        <v>3</v>
      </c>
      <c r="C3" s="8" t="s">
        <v>4</v>
      </c>
      <c r="D3" s="8" t="s">
        <v>5</v>
      </c>
      <c r="E3" s="8" t="s">
        <v>6</v>
      </c>
      <c r="F3" s="8" t="s">
        <v>7</v>
      </c>
      <c r="G3" s="8" t="s">
        <v>8</v>
      </c>
      <c r="H3" s="8" t="s">
        <v>9</v>
      </c>
      <c r="I3" s="11" t="s">
        <v>10</v>
      </c>
      <c r="J3" s="11" t="s">
        <v>11</v>
      </c>
      <c r="K3" s="11" t="s">
        <v>12</v>
      </c>
      <c r="L3" s="11" t="s">
        <v>13</v>
      </c>
      <c r="M3" s="12" t="s">
        <v>14</v>
      </c>
      <c r="N3" s="8" t="s">
        <v>15</v>
      </c>
      <c r="O3" s="8" t="s">
        <v>16</v>
      </c>
    </row>
    <row r="4" ht="22.95" customHeight="1" spans="1:15">
      <c r="A4" s="9">
        <v>1</v>
      </c>
      <c r="B4" s="9" t="s">
        <v>17</v>
      </c>
      <c r="C4" s="9" t="s">
        <v>18</v>
      </c>
      <c r="D4" s="9">
        <v>2</v>
      </c>
      <c r="E4" s="10" t="s">
        <v>19</v>
      </c>
      <c r="F4" s="9" t="s">
        <v>20</v>
      </c>
      <c r="G4" s="9"/>
      <c r="H4" s="9" t="s">
        <v>20</v>
      </c>
      <c r="I4" s="13">
        <f t="shared" ref="I4:I42" si="0">H4*0.4</f>
        <v>30</v>
      </c>
      <c r="J4" s="13">
        <v>88.62</v>
      </c>
      <c r="K4" s="13">
        <f t="shared" ref="K4:K42" si="1">J4*0.6</f>
        <v>53.172</v>
      </c>
      <c r="L4" s="13">
        <f t="shared" ref="L4:L42" si="2">I4+K4</f>
        <v>83.172</v>
      </c>
      <c r="M4" s="14">
        <f>RANK(L4,$L$4:$L$9)</f>
        <v>1</v>
      </c>
      <c r="N4" s="9" t="s">
        <v>21</v>
      </c>
      <c r="O4" s="9"/>
    </row>
    <row r="5" ht="22.95" customHeight="1" spans="1:15">
      <c r="A5" s="9">
        <v>2</v>
      </c>
      <c r="B5" s="9" t="s">
        <v>17</v>
      </c>
      <c r="C5" s="9" t="s">
        <v>18</v>
      </c>
      <c r="D5" s="9">
        <v>2</v>
      </c>
      <c r="E5" s="10" t="s">
        <v>22</v>
      </c>
      <c r="F5" s="9" t="s">
        <v>23</v>
      </c>
      <c r="G5" s="9"/>
      <c r="H5" s="9" t="s">
        <v>23</v>
      </c>
      <c r="I5" s="13">
        <f t="shared" si="0"/>
        <v>30.8</v>
      </c>
      <c r="J5" s="13">
        <v>79.12</v>
      </c>
      <c r="K5" s="13">
        <f t="shared" si="1"/>
        <v>47.472</v>
      </c>
      <c r="L5" s="13">
        <f t="shared" si="2"/>
        <v>78.272</v>
      </c>
      <c r="M5" s="14">
        <f>RANK(L5,$L$4:$L$9)</f>
        <v>2</v>
      </c>
      <c r="N5" s="9" t="s">
        <v>21</v>
      </c>
      <c r="O5" s="9"/>
    </row>
    <row r="6" ht="22.95" customHeight="1" spans="1:15">
      <c r="A6" s="9">
        <v>3</v>
      </c>
      <c r="B6" s="9" t="s">
        <v>17</v>
      </c>
      <c r="C6" s="9" t="s">
        <v>18</v>
      </c>
      <c r="D6" s="9">
        <v>2</v>
      </c>
      <c r="E6" s="10" t="s">
        <v>24</v>
      </c>
      <c r="F6" s="9" t="s">
        <v>25</v>
      </c>
      <c r="G6" s="9"/>
      <c r="H6" s="9" t="s">
        <v>25</v>
      </c>
      <c r="I6" s="13">
        <f t="shared" si="0"/>
        <v>29.6</v>
      </c>
      <c r="J6" s="13">
        <v>79.3</v>
      </c>
      <c r="K6" s="13">
        <f t="shared" si="1"/>
        <v>47.58</v>
      </c>
      <c r="L6" s="13">
        <f t="shared" si="2"/>
        <v>77.18</v>
      </c>
      <c r="M6" s="14">
        <f>RANK(L6,$L$4:$L$9)</f>
        <v>3</v>
      </c>
      <c r="N6" s="9" t="s">
        <v>26</v>
      </c>
      <c r="O6" s="9"/>
    </row>
    <row r="7" ht="22.95" customHeight="1" spans="1:15">
      <c r="A7" s="9">
        <v>4</v>
      </c>
      <c r="B7" s="9" t="s">
        <v>17</v>
      </c>
      <c r="C7" s="9" t="s">
        <v>18</v>
      </c>
      <c r="D7" s="9">
        <v>2</v>
      </c>
      <c r="E7" s="10" t="s">
        <v>27</v>
      </c>
      <c r="F7" s="9" t="s">
        <v>23</v>
      </c>
      <c r="G7" s="9"/>
      <c r="H7" s="9" t="s">
        <v>23</v>
      </c>
      <c r="I7" s="13">
        <f t="shared" si="0"/>
        <v>30.8</v>
      </c>
      <c r="J7" s="13">
        <v>77.03</v>
      </c>
      <c r="K7" s="13">
        <f t="shared" si="1"/>
        <v>46.218</v>
      </c>
      <c r="L7" s="13">
        <f t="shared" si="2"/>
        <v>77.018</v>
      </c>
      <c r="M7" s="14">
        <f>RANK(L7,$L$4:$L$9)</f>
        <v>4</v>
      </c>
      <c r="N7" s="9" t="s">
        <v>26</v>
      </c>
      <c r="O7" s="9"/>
    </row>
    <row r="8" ht="22.95" customHeight="1" spans="1:15">
      <c r="A8" s="9">
        <v>5</v>
      </c>
      <c r="B8" s="9" t="s">
        <v>17</v>
      </c>
      <c r="C8" s="9" t="s">
        <v>18</v>
      </c>
      <c r="D8" s="9">
        <v>2</v>
      </c>
      <c r="E8" s="10" t="s">
        <v>28</v>
      </c>
      <c r="F8" s="9" t="s">
        <v>29</v>
      </c>
      <c r="G8" s="9"/>
      <c r="H8" s="9" t="s">
        <v>29</v>
      </c>
      <c r="I8" s="13">
        <f t="shared" si="0"/>
        <v>28.8</v>
      </c>
      <c r="J8" s="13">
        <v>65.03</v>
      </c>
      <c r="K8" s="13">
        <f t="shared" si="1"/>
        <v>39.018</v>
      </c>
      <c r="L8" s="13">
        <f t="shared" si="2"/>
        <v>67.818</v>
      </c>
      <c r="M8" s="14">
        <f>RANK(L8,$L$4:$L$9)</f>
        <v>5</v>
      </c>
      <c r="N8" s="9" t="s">
        <v>26</v>
      </c>
      <c r="O8" s="9"/>
    </row>
    <row r="9" ht="22.95" customHeight="1" spans="1:15">
      <c r="A9" s="9">
        <v>6</v>
      </c>
      <c r="B9" s="9" t="s">
        <v>17</v>
      </c>
      <c r="C9" s="9" t="s">
        <v>18</v>
      </c>
      <c r="D9" s="9">
        <v>2</v>
      </c>
      <c r="E9" s="10" t="s">
        <v>30</v>
      </c>
      <c r="F9" s="9" t="s">
        <v>29</v>
      </c>
      <c r="G9" s="9"/>
      <c r="H9" s="9" t="s">
        <v>29</v>
      </c>
      <c r="I9" s="13">
        <f t="shared" si="0"/>
        <v>28.8</v>
      </c>
      <c r="J9" s="13">
        <v>0</v>
      </c>
      <c r="K9" s="13">
        <f t="shared" si="1"/>
        <v>0</v>
      </c>
      <c r="L9" s="13">
        <f t="shared" si="2"/>
        <v>28.8</v>
      </c>
      <c r="M9" s="14">
        <v>6</v>
      </c>
      <c r="N9" s="9" t="s">
        <v>26</v>
      </c>
      <c r="O9" s="9" t="s">
        <v>31</v>
      </c>
    </row>
    <row r="10" ht="22.95" customHeight="1" spans="1:15">
      <c r="A10" s="9">
        <v>7</v>
      </c>
      <c r="B10" s="9" t="s">
        <v>17</v>
      </c>
      <c r="C10" s="9" t="s">
        <v>32</v>
      </c>
      <c r="D10" s="9">
        <v>2</v>
      </c>
      <c r="E10" s="10" t="s">
        <v>33</v>
      </c>
      <c r="F10" s="9" t="s">
        <v>34</v>
      </c>
      <c r="G10" s="9"/>
      <c r="H10" s="9" t="s">
        <v>34</v>
      </c>
      <c r="I10" s="13">
        <f t="shared" si="0"/>
        <v>29.2</v>
      </c>
      <c r="J10" s="13">
        <v>86.95</v>
      </c>
      <c r="K10" s="13">
        <f t="shared" si="1"/>
        <v>52.17</v>
      </c>
      <c r="L10" s="13">
        <f t="shared" si="2"/>
        <v>81.37</v>
      </c>
      <c r="M10" s="9">
        <f t="shared" ref="M10:M15" si="3">RANK(L10,$L$10:$L$15)</f>
        <v>1</v>
      </c>
      <c r="N10" s="9" t="s">
        <v>21</v>
      </c>
      <c r="O10" s="9"/>
    </row>
    <row r="11" ht="22.95" customHeight="1" spans="1:15">
      <c r="A11" s="9">
        <v>8</v>
      </c>
      <c r="B11" s="9" t="s">
        <v>17</v>
      </c>
      <c r="C11" s="9" t="s">
        <v>32</v>
      </c>
      <c r="D11" s="9">
        <v>2</v>
      </c>
      <c r="E11" s="10" t="s">
        <v>35</v>
      </c>
      <c r="F11" s="9" t="s">
        <v>36</v>
      </c>
      <c r="G11" s="9"/>
      <c r="H11" s="9" t="s">
        <v>36</v>
      </c>
      <c r="I11" s="13">
        <f t="shared" si="0"/>
        <v>32.4</v>
      </c>
      <c r="J11" s="13">
        <v>78.93</v>
      </c>
      <c r="K11" s="13">
        <f t="shared" si="1"/>
        <v>47.358</v>
      </c>
      <c r="L11" s="13">
        <f t="shared" si="2"/>
        <v>79.758</v>
      </c>
      <c r="M11" s="9">
        <f t="shared" si="3"/>
        <v>2</v>
      </c>
      <c r="N11" s="9" t="s">
        <v>21</v>
      </c>
      <c r="O11" s="9"/>
    </row>
    <row r="12" ht="22.95" customHeight="1" spans="1:15">
      <c r="A12" s="9">
        <v>9</v>
      </c>
      <c r="B12" s="9" t="s">
        <v>17</v>
      </c>
      <c r="C12" s="9" t="s">
        <v>32</v>
      </c>
      <c r="D12" s="9">
        <v>2</v>
      </c>
      <c r="E12" s="10" t="s">
        <v>37</v>
      </c>
      <c r="F12" s="9" t="s">
        <v>23</v>
      </c>
      <c r="G12" s="9"/>
      <c r="H12" s="9" t="s">
        <v>23</v>
      </c>
      <c r="I12" s="13">
        <f t="shared" si="0"/>
        <v>30.8</v>
      </c>
      <c r="J12" s="13">
        <v>80.09</v>
      </c>
      <c r="K12" s="13">
        <f t="shared" si="1"/>
        <v>48.054</v>
      </c>
      <c r="L12" s="13">
        <f t="shared" si="2"/>
        <v>78.854</v>
      </c>
      <c r="M12" s="9">
        <f t="shared" si="3"/>
        <v>3</v>
      </c>
      <c r="N12" s="9" t="s">
        <v>26</v>
      </c>
      <c r="O12" s="9"/>
    </row>
    <row r="13" ht="22.95" customHeight="1" spans="1:15">
      <c r="A13" s="9">
        <v>10</v>
      </c>
      <c r="B13" s="9" t="s">
        <v>17</v>
      </c>
      <c r="C13" s="9" t="s">
        <v>32</v>
      </c>
      <c r="D13" s="9">
        <v>2</v>
      </c>
      <c r="E13" s="10" t="s">
        <v>38</v>
      </c>
      <c r="F13" s="9" t="s">
        <v>20</v>
      </c>
      <c r="G13" s="9"/>
      <c r="H13" s="9" t="s">
        <v>20</v>
      </c>
      <c r="I13" s="13">
        <f t="shared" si="0"/>
        <v>30</v>
      </c>
      <c r="J13" s="13">
        <v>80.15</v>
      </c>
      <c r="K13" s="13">
        <f t="shared" si="1"/>
        <v>48.09</v>
      </c>
      <c r="L13" s="13">
        <f t="shared" si="2"/>
        <v>78.09</v>
      </c>
      <c r="M13" s="9">
        <f t="shared" si="3"/>
        <v>4</v>
      </c>
      <c r="N13" s="9" t="s">
        <v>26</v>
      </c>
      <c r="O13" s="9"/>
    </row>
    <row r="14" ht="22.95" customHeight="1" spans="1:15">
      <c r="A14" s="9">
        <v>11</v>
      </c>
      <c r="B14" s="9" t="s">
        <v>17</v>
      </c>
      <c r="C14" s="9" t="s">
        <v>32</v>
      </c>
      <c r="D14" s="9">
        <v>2</v>
      </c>
      <c r="E14" s="10" t="s">
        <v>39</v>
      </c>
      <c r="F14" s="9" t="s">
        <v>40</v>
      </c>
      <c r="G14" s="9"/>
      <c r="H14" s="9" t="s">
        <v>40</v>
      </c>
      <c r="I14" s="13">
        <f t="shared" si="0"/>
        <v>28.4</v>
      </c>
      <c r="J14" s="13">
        <v>77.47</v>
      </c>
      <c r="K14" s="13">
        <f t="shared" si="1"/>
        <v>46.482</v>
      </c>
      <c r="L14" s="13">
        <f t="shared" si="2"/>
        <v>74.882</v>
      </c>
      <c r="M14" s="9">
        <f t="shared" si="3"/>
        <v>5</v>
      </c>
      <c r="N14" s="9" t="s">
        <v>26</v>
      </c>
      <c r="O14" s="9"/>
    </row>
    <row r="15" ht="22.95" customHeight="1" spans="1:15">
      <c r="A15" s="9">
        <v>12</v>
      </c>
      <c r="B15" s="9" t="s">
        <v>17</v>
      </c>
      <c r="C15" s="9" t="s">
        <v>32</v>
      </c>
      <c r="D15" s="9">
        <v>2</v>
      </c>
      <c r="E15" s="10" t="s">
        <v>41</v>
      </c>
      <c r="F15" s="9" t="s">
        <v>40</v>
      </c>
      <c r="G15" s="9"/>
      <c r="H15" s="9" t="s">
        <v>40</v>
      </c>
      <c r="I15" s="13">
        <f t="shared" si="0"/>
        <v>28.4</v>
      </c>
      <c r="J15" s="13">
        <v>76.63</v>
      </c>
      <c r="K15" s="13">
        <f t="shared" si="1"/>
        <v>45.978</v>
      </c>
      <c r="L15" s="13">
        <f t="shared" si="2"/>
        <v>74.378</v>
      </c>
      <c r="M15" s="9">
        <f t="shared" si="3"/>
        <v>6</v>
      </c>
      <c r="N15" s="9" t="s">
        <v>26</v>
      </c>
      <c r="O15" s="9"/>
    </row>
    <row r="16" ht="22.95" customHeight="1" spans="1:15">
      <c r="A16" s="9">
        <v>13</v>
      </c>
      <c r="B16" s="9" t="s">
        <v>17</v>
      </c>
      <c r="C16" s="9" t="s">
        <v>42</v>
      </c>
      <c r="D16" s="9">
        <v>1</v>
      </c>
      <c r="E16" s="10" t="s">
        <v>43</v>
      </c>
      <c r="F16" s="9" t="s">
        <v>44</v>
      </c>
      <c r="G16" s="9"/>
      <c r="H16" s="9" t="s">
        <v>44</v>
      </c>
      <c r="I16" s="13">
        <f t="shared" si="0"/>
        <v>25.2</v>
      </c>
      <c r="J16" s="13">
        <v>83.01</v>
      </c>
      <c r="K16" s="13">
        <f t="shared" si="1"/>
        <v>49.806</v>
      </c>
      <c r="L16" s="13">
        <f t="shared" si="2"/>
        <v>75.006</v>
      </c>
      <c r="M16" s="9">
        <f>RANK(L16,$L$16:$L$18)</f>
        <v>1</v>
      </c>
      <c r="N16" s="9" t="s">
        <v>21</v>
      </c>
      <c r="O16" s="9"/>
    </row>
    <row r="17" ht="22.95" customHeight="1" spans="1:15">
      <c r="A17" s="9">
        <v>14</v>
      </c>
      <c r="B17" s="9" t="s">
        <v>17</v>
      </c>
      <c r="C17" s="9" t="s">
        <v>42</v>
      </c>
      <c r="D17" s="9">
        <v>1</v>
      </c>
      <c r="E17" s="10" t="s">
        <v>45</v>
      </c>
      <c r="F17" s="9" t="s">
        <v>46</v>
      </c>
      <c r="G17" s="9"/>
      <c r="H17" s="9" t="s">
        <v>46</v>
      </c>
      <c r="I17" s="13">
        <f t="shared" si="0"/>
        <v>25.6</v>
      </c>
      <c r="J17" s="13">
        <v>79.84</v>
      </c>
      <c r="K17" s="13">
        <f t="shared" si="1"/>
        <v>47.904</v>
      </c>
      <c r="L17" s="13">
        <f t="shared" si="2"/>
        <v>73.504</v>
      </c>
      <c r="M17" s="9">
        <f>RANK(L17,$L$16:$L$18)</f>
        <v>2</v>
      </c>
      <c r="N17" s="9" t="s">
        <v>26</v>
      </c>
      <c r="O17" s="9"/>
    </row>
    <row r="18" ht="22.95" customHeight="1" spans="1:15">
      <c r="A18" s="9">
        <v>15</v>
      </c>
      <c r="B18" s="9" t="s">
        <v>17</v>
      </c>
      <c r="C18" s="9" t="s">
        <v>42</v>
      </c>
      <c r="D18" s="9">
        <v>1</v>
      </c>
      <c r="E18" s="10" t="s">
        <v>47</v>
      </c>
      <c r="F18" s="9" t="s">
        <v>44</v>
      </c>
      <c r="G18" s="9"/>
      <c r="H18" s="9" t="s">
        <v>44</v>
      </c>
      <c r="I18" s="13">
        <f t="shared" si="0"/>
        <v>25.2</v>
      </c>
      <c r="J18" s="13">
        <v>75.51</v>
      </c>
      <c r="K18" s="13">
        <f t="shared" si="1"/>
        <v>45.306</v>
      </c>
      <c r="L18" s="13">
        <f t="shared" si="2"/>
        <v>70.506</v>
      </c>
      <c r="M18" s="9">
        <f>RANK(L18,$L$16:$L$18)</f>
        <v>3</v>
      </c>
      <c r="N18" s="9" t="s">
        <v>26</v>
      </c>
      <c r="O18" s="9"/>
    </row>
    <row r="19" ht="22.95" customHeight="1" spans="1:15">
      <c r="A19" s="9">
        <v>16</v>
      </c>
      <c r="B19" s="9" t="s">
        <v>17</v>
      </c>
      <c r="C19" s="9" t="s">
        <v>48</v>
      </c>
      <c r="D19" s="9">
        <v>1</v>
      </c>
      <c r="E19" s="10" t="s">
        <v>49</v>
      </c>
      <c r="F19" s="9" t="s">
        <v>50</v>
      </c>
      <c r="G19" s="9"/>
      <c r="H19" s="9" t="s">
        <v>50</v>
      </c>
      <c r="I19" s="13">
        <f t="shared" si="0"/>
        <v>25.12</v>
      </c>
      <c r="J19" s="13">
        <v>80.98</v>
      </c>
      <c r="K19" s="13">
        <f t="shared" si="1"/>
        <v>48.588</v>
      </c>
      <c r="L19" s="13">
        <f t="shared" si="2"/>
        <v>73.708</v>
      </c>
      <c r="M19" s="9">
        <f>RANK(L19,$L$19:$L$21)</f>
        <v>1</v>
      </c>
      <c r="N19" s="9" t="s">
        <v>21</v>
      </c>
      <c r="O19" s="9"/>
    </row>
    <row r="20" ht="22.95" customHeight="1" spans="1:15">
      <c r="A20" s="9">
        <v>17</v>
      </c>
      <c r="B20" s="9" t="s">
        <v>17</v>
      </c>
      <c r="C20" s="9" t="s">
        <v>48</v>
      </c>
      <c r="D20" s="9">
        <v>1</v>
      </c>
      <c r="E20" s="10" t="s">
        <v>51</v>
      </c>
      <c r="F20" s="9" t="s">
        <v>52</v>
      </c>
      <c r="G20" s="9"/>
      <c r="H20" s="9" t="s">
        <v>52</v>
      </c>
      <c r="I20" s="13">
        <f t="shared" si="0"/>
        <v>23.24</v>
      </c>
      <c r="J20" s="13">
        <v>81.61</v>
      </c>
      <c r="K20" s="13">
        <f t="shared" si="1"/>
        <v>48.966</v>
      </c>
      <c r="L20" s="13">
        <f t="shared" si="2"/>
        <v>72.206</v>
      </c>
      <c r="M20" s="9">
        <f>RANK(L20,$L$19:$L$21)</f>
        <v>2</v>
      </c>
      <c r="N20" s="9" t="s">
        <v>26</v>
      </c>
      <c r="O20" s="9"/>
    </row>
    <row r="21" ht="22.95" customHeight="1" spans="1:15">
      <c r="A21" s="9">
        <v>18</v>
      </c>
      <c r="B21" s="9" t="s">
        <v>17</v>
      </c>
      <c r="C21" s="9" t="s">
        <v>48</v>
      </c>
      <c r="D21" s="9">
        <v>1</v>
      </c>
      <c r="E21" s="10" t="s">
        <v>53</v>
      </c>
      <c r="F21" s="9" t="s">
        <v>54</v>
      </c>
      <c r="G21" s="9"/>
      <c r="H21" s="9" t="s">
        <v>54</v>
      </c>
      <c r="I21" s="13">
        <f t="shared" si="0"/>
        <v>23.88</v>
      </c>
      <c r="J21" s="13">
        <v>79.87</v>
      </c>
      <c r="K21" s="13">
        <f t="shared" si="1"/>
        <v>47.922</v>
      </c>
      <c r="L21" s="13">
        <f t="shared" si="2"/>
        <v>71.802</v>
      </c>
      <c r="M21" s="9">
        <f>RANK(L21,$L$19:$L$21)</f>
        <v>3</v>
      </c>
      <c r="N21" s="9" t="s">
        <v>26</v>
      </c>
      <c r="O21" s="9"/>
    </row>
    <row r="22" ht="22.95" customHeight="1" spans="1:15">
      <c r="A22" s="9">
        <v>19</v>
      </c>
      <c r="B22" s="9" t="s">
        <v>17</v>
      </c>
      <c r="C22" s="9" t="s">
        <v>55</v>
      </c>
      <c r="D22" s="9">
        <v>1</v>
      </c>
      <c r="E22" s="10" t="s">
        <v>56</v>
      </c>
      <c r="F22" s="9" t="s">
        <v>57</v>
      </c>
      <c r="G22" s="9"/>
      <c r="H22" s="9" t="s">
        <v>57</v>
      </c>
      <c r="I22" s="13">
        <f t="shared" si="0"/>
        <v>26.8</v>
      </c>
      <c r="J22" s="13">
        <v>81.13</v>
      </c>
      <c r="K22" s="13">
        <f t="shared" si="1"/>
        <v>48.678</v>
      </c>
      <c r="L22" s="13">
        <f t="shared" si="2"/>
        <v>75.478</v>
      </c>
      <c r="M22" s="9">
        <f>RANK(L22,$L$22:$L$24)</f>
        <v>1</v>
      </c>
      <c r="N22" s="9" t="s">
        <v>21</v>
      </c>
      <c r="O22" s="9"/>
    </row>
    <row r="23" ht="22.95" customHeight="1" spans="1:15">
      <c r="A23" s="9">
        <v>20</v>
      </c>
      <c r="B23" s="9" t="s">
        <v>17</v>
      </c>
      <c r="C23" s="9" t="s">
        <v>55</v>
      </c>
      <c r="D23" s="9">
        <v>1</v>
      </c>
      <c r="E23" s="10" t="s">
        <v>58</v>
      </c>
      <c r="F23" s="9" t="s">
        <v>59</v>
      </c>
      <c r="G23" s="9"/>
      <c r="H23" s="9" t="s">
        <v>59</v>
      </c>
      <c r="I23" s="13">
        <f t="shared" si="0"/>
        <v>27.4</v>
      </c>
      <c r="J23" s="13">
        <v>78.97</v>
      </c>
      <c r="K23" s="13">
        <f t="shared" si="1"/>
        <v>47.382</v>
      </c>
      <c r="L23" s="13">
        <f t="shared" si="2"/>
        <v>74.782</v>
      </c>
      <c r="M23" s="9">
        <f>RANK(L23,$L$22:$L$24)</f>
        <v>2</v>
      </c>
      <c r="N23" s="9" t="s">
        <v>26</v>
      </c>
      <c r="O23" s="9"/>
    </row>
    <row r="24" ht="22.95" customHeight="1" spans="1:15">
      <c r="A24" s="9">
        <v>21</v>
      </c>
      <c r="B24" s="9" t="s">
        <v>17</v>
      </c>
      <c r="C24" s="9" t="s">
        <v>55</v>
      </c>
      <c r="D24" s="9">
        <v>1</v>
      </c>
      <c r="E24" s="10" t="s">
        <v>60</v>
      </c>
      <c r="F24" s="9" t="s">
        <v>61</v>
      </c>
      <c r="G24" s="9"/>
      <c r="H24" s="9" t="s">
        <v>61</v>
      </c>
      <c r="I24" s="13">
        <f t="shared" si="0"/>
        <v>24.8</v>
      </c>
      <c r="J24" s="13">
        <v>75.65</v>
      </c>
      <c r="K24" s="13">
        <f t="shared" si="1"/>
        <v>45.39</v>
      </c>
      <c r="L24" s="13">
        <f t="shared" si="2"/>
        <v>70.19</v>
      </c>
      <c r="M24" s="9">
        <f>RANK(L24,$L$22:$L$24)</f>
        <v>3</v>
      </c>
      <c r="N24" s="9" t="s">
        <v>26</v>
      </c>
      <c r="O24" s="9"/>
    </row>
    <row r="25" ht="22.95" customHeight="1" spans="1:15">
      <c r="A25" s="9">
        <v>22</v>
      </c>
      <c r="B25" s="9" t="s">
        <v>17</v>
      </c>
      <c r="C25" s="9" t="s">
        <v>62</v>
      </c>
      <c r="D25" s="9">
        <v>2</v>
      </c>
      <c r="E25" s="10" t="s">
        <v>63</v>
      </c>
      <c r="F25" s="9" t="s">
        <v>64</v>
      </c>
      <c r="G25" s="9"/>
      <c r="H25" s="9" t="s">
        <v>64</v>
      </c>
      <c r="I25" s="13">
        <f t="shared" si="0"/>
        <v>27.96</v>
      </c>
      <c r="J25" s="13">
        <v>82.87</v>
      </c>
      <c r="K25" s="13">
        <f t="shared" si="1"/>
        <v>49.722</v>
      </c>
      <c r="L25" s="13">
        <f t="shared" si="2"/>
        <v>77.682</v>
      </c>
      <c r="M25" s="9">
        <f t="shared" ref="M25:M30" si="4">RANK(L25,$L$25:$L$30)</f>
        <v>1</v>
      </c>
      <c r="N25" s="9" t="s">
        <v>21</v>
      </c>
      <c r="O25" s="9"/>
    </row>
    <row r="26" ht="22.95" customHeight="1" spans="1:15">
      <c r="A26" s="9">
        <v>23</v>
      </c>
      <c r="B26" s="9" t="s">
        <v>17</v>
      </c>
      <c r="C26" s="9" t="s">
        <v>62</v>
      </c>
      <c r="D26" s="9">
        <v>2</v>
      </c>
      <c r="E26" s="10" t="s">
        <v>65</v>
      </c>
      <c r="F26" s="9" t="s">
        <v>66</v>
      </c>
      <c r="G26" s="9"/>
      <c r="H26" s="9" t="s">
        <v>66</v>
      </c>
      <c r="I26" s="13">
        <f t="shared" si="0"/>
        <v>28.36</v>
      </c>
      <c r="J26" s="13">
        <v>80.64</v>
      </c>
      <c r="K26" s="13">
        <f t="shared" si="1"/>
        <v>48.384</v>
      </c>
      <c r="L26" s="13">
        <f t="shared" si="2"/>
        <v>76.744</v>
      </c>
      <c r="M26" s="9">
        <f t="shared" si="4"/>
        <v>2</v>
      </c>
      <c r="N26" s="9" t="s">
        <v>21</v>
      </c>
      <c r="O26" s="9"/>
    </row>
    <row r="27" ht="22.95" customHeight="1" spans="1:15">
      <c r="A27" s="9">
        <v>24</v>
      </c>
      <c r="B27" s="9" t="s">
        <v>17</v>
      </c>
      <c r="C27" s="9" t="s">
        <v>62</v>
      </c>
      <c r="D27" s="9">
        <v>2</v>
      </c>
      <c r="E27" s="10" t="s">
        <v>67</v>
      </c>
      <c r="F27" s="9" t="s">
        <v>68</v>
      </c>
      <c r="G27" s="9">
        <v>2</v>
      </c>
      <c r="H27" s="9">
        <v>71.8</v>
      </c>
      <c r="I27" s="13">
        <f t="shared" si="0"/>
        <v>28.72</v>
      </c>
      <c r="J27" s="13">
        <v>79.29</v>
      </c>
      <c r="K27" s="13">
        <f t="shared" si="1"/>
        <v>47.574</v>
      </c>
      <c r="L27" s="13">
        <f t="shared" si="2"/>
        <v>76.294</v>
      </c>
      <c r="M27" s="9">
        <f t="shared" si="4"/>
        <v>3</v>
      </c>
      <c r="N27" s="9" t="s">
        <v>26</v>
      </c>
      <c r="O27" s="9"/>
    </row>
    <row r="28" ht="22.95" customHeight="1" spans="1:15">
      <c r="A28" s="9">
        <v>25</v>
      </c>
      <c r="B28" s="9" t="s">
        <v>17</v>
      </c>
      <c r="C28" s="9" t="s">
        <v>62</v>
      </c>
      <c r="D28" s="9">
        <v>2</v>
      </c>
      <c r="E28" s="10" t="s">
        <v>69</v>
      </c>
      <c r="F28" s="9" t="s">
        <v>70</v>
      </c>
      <c r="G28" s="9"/>
      <c r="H28" s="9" t="s">
        <v>70</v>
      </c>
      <c r="I28" s="13">
        <f t="shared" si="0"/>
        <v>28.24</v>
      </c>
      <c r="J28" s="13">
        <v>78.07</v>
      </c>
      <c r="K28" s="13">
        <f t="shared" si="1"/>
        <v>46.842</v>
      </c>
      <c r="L28" s="13">
        <f t="shared" si="2"/>
        <v>75.082</v>
      </c>
      <c r="M28" s="9">
        <f t="shared" si="4"/>
        <v>4</v>
      </c>
      <c r="N28" s="9" t="s">
        <v>26</v>
      </c>
      <c r="O28" s="9"/>
    </row>
    <row r="29" ht="22.95" customHeight="1" spans="1:15">
      <c r="A29" s="9">
        <v>26</v>
      </c>
      <c r="B29" s="9" t="s">
        <v>17</v>
      </c>
      <c r="C29" s="9" t="s">
        <v>62</v>
      </c>
      <c r="D29" s="9">
        <v>2</v>
      </c>
      <c r="E29" s="10" t="s">
        <v>71</v>
      </c>
      <c r="F29" s="9" t="s">
        <v>29</v>
      </c>
      <c r="G29" s="9"/>
      <c r="H29" s="9" t="s">
        <v>29</v>
      </c>
      <c r="I29" s="13">
        <f t="shared" si="0"/>
        <v>28.8</v>
      </c>
      <c r="J29" s="13">
        <v>75.28</v>
      </c>
      <c r="K29" s="13">
        <f t="shared" si="1"/>
        <v>45.168</v>
      </c>
      <c r="L29" s="13">
        <f t="shared" si="2"/>
        <v>73.968</v>
      </c>
      <c r="M29" s="9">
        <f t="shared" si="4"/>
        <v>5</v>
      </c>
      <c r="N29" s="9" t="s">
        <v>26</v>
      </c>
      <c r="O29" s="9"/>
    </row>
    <row r="30" ht="22.95" customHeight="1" spans="1:15">
      <c r="A30" s="9">
        <v>27</v>
      </c>
      <c r="B30" s="9" t="s">
        <v>17</v>
      </c>
      <c r="C30" s="9" t="s">
        <v>62</v>
      </c>
      <c r="D30" s="9">
        <v>2</v>
      </c>
      <c r="E30" s="10" t="s">
        <v>72</v>
      </c>
      <c r="F30" s="9" t="s">
        <v>73</v>
      </c>
      <c r="G30" s="9">
        <v>4</v>
      </c>
      <c r="H30" s="9">
        <v>72.2</v>
      </c>
      <c r="I30" s="13">
        <f t="shared" si="0"/>
        <v>28.88</v>
      </c>
      <c r="J30" s="13">
        <v>72.83</v>
      </c>
      <c r="K30" s="13">
        <f t="shared" si="1"/>
        <v>43.698</v>
      </c>
      <c r="L30" s="13">
        <f t="shared" si="2"/>
        <v>72.578</v>
      </c>
      <c r="M30" s="9">
        <f t="shared" si="4"/>
        <v>6</v>
      </c>
      <c r="N30" s="9" t="s">
        <v>26</v>
      </c>
      <c r="O30" s="9"/>
    </row>
    <row r="31" ht="22.95" customHeight="1" spans="1:15">
      <c r="A31" s="9">
        <v>28</v>
      </c>
      <c r="B31" s="9" t="s">
        <v>17</v>
      </c>
      <c r="C31" s="9" t="s">
        <v>74</v>
      </c>
      <c r="D31" s="9">
        <v>1</v>
      </c>
      <c r="E31" s="10" t="s">
        <v>75</v>
      </c>
      <c r="F31" s="9" t="s">
        <v>76</v>
      </c>
      <c r="G31" s="9">
        <v>6</v>
      </c>
      <c r="H31" s="9">
        <v>75.4</v>
      </c>
      <c r="I31" s="13">
        <f t="shared" si="0"/>
        <v>30.16</v>
      </c>
      <c r="J31" s="13">
        <v>78.39</v>
      </c>
      <c r="K31" s="13">
        <f t="shared" si="1"/>
        <v>47.034</v>
      </c>
      <c r="L31" s="13">
        <f t="shared" si="2"/>
        <v>77.194</v>
      </c>
      <c r="M31" s="9">
        <f>RANK(L31,$L$31:$L$33)</f>
        <v>1</v>
      </c>
      <c r="N31" s="9" t="s">
        <v>21</v>
      </c>
      <c r="O31" s="9"/>
    </row>
    <row r="32" ht="22.95" customHeight="1" spans="1:15">
      <c r="A32" s="9">
        <v>29</v>
      </c>
      <c r="B32" s="9" t="s">
        <v>17</v>
      </c>
      <c r="C32" s="9" t="s">
        <v>74</v>
      </c>
      <c r="D32" s="9">
        <v>1</v>
      </c>
      <c r="E32" s="10" t="s">
        <v>77</v>
      </c>
      <c r="F32" s="9" t="s">
        <v>78</v>
      </c>
      <c r="G32" s="9"/>
      <c r="H32" s="9" t="s">
        <v>78</v>
      </c>
      <c r="I32" s="13">
        <f t="shared" si="0"/>
        <v>27.24</v>
      </c>
      <c r="J32" s="13">
        <v>79.44</v>
      </c>
      <c r="K32" s="13">
        <f t="shared" si="1"/>
        <v>47.664</v>
      </c>
      <c r="L32" s="13">
        <f t="shared" si="2"/>
        <v>74.904</v>
      </c>
      <c r="M32" s="9">
        <f>RANK(L32,$L$31:$L$33)</f>
        <v>2</v>
      </c>
      <c r="N32" s="9" t="s">
        <v>26</v>
      </c>
      <c r="O32" s="9"/>
    </row>
    <row r="33" ht="22.95" customHeight="1" spans="1:15">
      <c r="A33" s="9">
        <v>30</v>
      </c>
      <c r="B33" s="9" t="s">
        <v>17</v>
      </c>
      <c r="C33" s="9" t="s">
        <v>74</v>
      </c>
      <c r="D33" s="9">
        <v>1</v>
      </c>
      <c r="E33" s="10" t="s">
        <v>79</v>
      </c>
      <c r="F33" s="9" t="s">
        <v>80</v>
      </c>
      <c r="G33" s="9"/>
      <c r="H33" s="9" t="s">
        <v>80</v>
      </c>
      <c r="I33" s="13">
        <f t="shared" si="0"/>
        <v>27.56</v>
      </c>
      <c r="J33" s="13">
        <v>78.55</v>
      </c>
      <c r="K33" s="13">
        <f t="shared" si="1"/>
        <v>47.13</v>
      </c>
      <c r="L33" s="13">
        <f t="shared" si="2"/>
        <v>74.69</v>
      </c>
      <c r="M33" s="9">
        <f>RANK(L33,$L$31:$L$33)</f>
        <v>3</v>
      </c>
      <c r="N33" s="9" t="s">
        <v>26</v>
      </c>
      <c r="O33" s="9"/>
    </row>
    <row r="34" ht="22.95" customHeight="1" spans="1:15">
      <c r="A34" s="9">
        <v>31</v>
      </c>
      <c r="B34" s="9" t="s">
        <v>17</v>
      </c>
      <c r="C34" s="9" t="s">
        <v>81</v>
      </c>
      <c r="D34" s="9">
        <v>1</v>
      </c>
      <c r="E34" s="10" t="s">
        <v>82</v>
      </c>
      <c r="F34" s="9" t="s">
        <v>83</v>
      </c>
      <c r="G34" s="9"/>
      <c r="H34" s="9" t="s">
        <v>83</v>
      </c>
      <c r="I34" s="13">
        <f t="shared" si="0"/>
        <v>27.64</v>
      </c>
      <c r="J34" s="13">
        <v>81.88</v>
      </c>
      <c r="K34" s="13">
        <f t="shared" si="1"/>
        <v>49.128</v>
      </c>
      <c r="L34" s="13">
        <f t="shared" si="2"/>
        <v>76.768</v>
      </c>
      <c r="M34" s="9">
        <f>RANK(L34,$L$34:$L$36)</f>
        <v>1</v>
      </c>
      <c r="N34" s="9" t="s">
        <v>21</v>
      </c>
      <c r="O34" s="9"/>
    </row>
    <row r="35" ht="22.95" customHeight="1" spans="1:15">
      <c r="A35" s="9">
        <v>32</v>
      </c>
      <c r="B35" s="9" t="s">
        <v>17</v>
      </c>
      <c r="C35" s="9" t="s">
        <v>81</v>
      </c>
      <c r="D35" s="9">
        <v>1</v>
      </c>
      <c r="E35" s="10" t="s">
        <v>84</v>
      </c>
      <c r="F35" s="9" t="s">
        <v>85</v>
      </c>
      <c r="G35" s="9"/>
      <c r="H35" s="9" t="s">
        <v>85</v>
      </c>
      <c r="I35" s="13">
        <f t="shared" si="0"/>
        <v>26.92</v>
      </c>
      <c r="J35" s="13">
        <v>77.39</v>
      </c>
      <c r="K35" s="13">
        <f t="shared" si="1"/>
        <v>46.434</v>
      </c>
      <c r="L35" s="13">
        <f t="shared" si="2"/>
        <v>73.354</v>
      </c>
      <c r="M35" s="9">
        <f>RANK(L35,$L$34:$L$36)</f>
        <v>2</v>
      </c>
      <c r="N35" s="9" t="s">
        <v>26</v>
      </c>
      <c r="O35" s="9"/>
    </row>
    <row r="36" ht="22.95" customHeight="1" spans="1:15">
      <c r="A36" s="9">
        <v>33</v>
      </c>
      <c r="B36" s="9" t="s">
        <v>17</v>
      </c>
      <c r="C36" s="9" t="s">
        <v>81</v>
      </c>
      <c r="D36" s="9">
        <v>1</v>
      </c>
      <c r="E36" s="10" t="s">
        <v>86</v>
      </c>
      <c r="F36" s="9" t="s">
        <v>87</v>
      </c>
      <c r="G36" s="9"/>
      <c r="H36" s="9" t="s">
        <v>87</v>
      </c>
      <c r="I36" s="13">
        <f t="shared" si="0"/>
        <v>25.08</v>
      </c>
      <c r="J36" s="13">
        <v>76.87</v>
      </c>
      <c r="K36" s="13">
        <f t="shared" si="1"/>
        <v>46.122</v>
      </c>
      <c r="L36" s="13">
        <f t="shared" si="2"/>
        <v>71.202</v>
      </c>
      <c r="M36" s="9">
        <f>RANK(L36,$L$34:$L$36)</f>
        <v>3</v>
      </c>
      <c r="N36" s="9" t="s">
        <v>26</v>
      </c>
      <c r="O36" s="9"/>
    </row>
    <row r="37" ht="22.95" customHeight="1" spans="1:15">
      <c r="A37" s="9">
        <v>34</v>
      </c>
      <c r="B37" s="9" t="s">
        <v>17</v>
      </c>
      <c r="C37" s="9" t="s">
        <v>88</v>
      </c>
      <c r="D37" s="9">
        <v>1</v>
      </c>
      <c r="E37" s="10" t="s">
        <v>89</v>
      </c>
      <c r="F37" s="9" t="s">
        <v>90</v>
      </c>
      <c r="G37" s="9"/>
      <c r="H37" s="9" t="s">
        <v>90</v>
      </c>
      <c r="I37" s="13">
        <f t="shared" si="0"/>
        <v>27.44</v>
      </c>
      <c r="J37" s="13">
        <v>80.72</v>
      </c>
      <c r="K37" s="13">
        <f t="shared" si="1"/>
        <v>48.432</v>
      </c>
      <c r="L37" s="13">
        <f t="shared" si="2"/>
        <v>75.872</v>
      </c>
      <c r="M37" s="9">
        <f>RANK(L37,$L$37:$L$39)</f>
        <v>1</v>
      </c>
      <c r="N37" s="9" t="s">
        <v>21</v>
      </c>
      <c r="O37" s="9"/>
    </row>
    <row r="38" ht="22.95" customHeight="1" spans="1:15">
      <c r="A38" s="9">
        <v>35</v>
      </c>
      <c r="B38" s="9" t="s">
        <v>17</v>
      </c>
      <c r="C38" s="9" t="s">
        <v>88</v>
      </c>
      <c r="D38" s="9">
        <v>1</v>
      </c>
      <c r="E38" s="10" t="s">
        <v>91</v>
      </c>
      <c r="F38" s="9" t="s">
        <v>92</v>
      </c>
      <c r="G38" s="9"/>
      <c r="H38" s="9" t="s">
        <v>92</v>
      </c>
      <c r="I38" s="13">
        <f t="shared" si="0"/>
        <v>28.84</v>
      </c>
      <c r="J38" s="13">
        <v>76.57</v>
      </c>
      <c r="K38" s="13">
        <f t="shared" si="1"/>
        <v>45.942</v>
      </c>
      <c r="L38" s="13">
        <f t="shared" si="2"/>
        <v>74.782</v>
      </c>
      <c r="M38" s="9">
        <f>RANK(L38,$L$37:$L$39)</f>
        <v>2</v>
      </c>
      <c r="N38" s="9" t="s">
        <v>26</v>
      </c>
      <c r="O38" s="9"/>
    </row>
    <row r="39" ht="22.95" customHeight="1" spans="1:15">
      <c r="A39" s="9">
        <v>36</v>
      </c>
      <c r="B39" s="9" t="s">
        <v>17</v>
      </c>
      <c r="C39" s="9" t="s">
        <v>88</v>
      </c>
      <c r="D39" s="9">
        <v>1</v>
      </c>
      <c r="E39" s="10" t="s">
        <v>93</v>
      </c>
      <c r="F39" s="9" t="s">
        <v>40</v>
      </c>
      <c r="G39" s="9"/>
      <c r="H39" s="9" t="s">
        <v>40</v>
      </c>
      <c r="I39" s="13">
        <f t="shared" si="0"/>
        <v>28.4</v>
      </c>
      <c r="J39" s="13">
        <v>76.43</v>
      </c>
      <c r="K39" s="13">
        <f t="shared" si="1"/>
        <v>45.858</v>
      </c>
      <c r="L39" s="13">
        <f t="shared" si="2"/>
        <v>74.258</v>
      </c>
      <c r="M39" s="9">
        <f>RANK(L39,$L$37:$L$39)</f>
        <v>3</v>
      </c>
      <c r="N39" s="9" t="s">
        <v>26</v>
      </c>
      <c r="O39" s="9"/>
    </row>
    <row r="40" ht="22.95" customHeight="1" spans="1:15">
      <c r="A40" s="9">
        <v>37</v>
      </c>
      <c r="B40" s="9" t="s">
        <v>17</v>
      </c>
      <c r="C40" s="9" t="s">
        <v>94</v>
      </c>
      <c r="D40" s="9">
        <v>1</v>
      </c>
      <c r="E40" s="10" t="s">
        <v>95</v>
      </c>
      <c r="F40" s="9" t="s">
        <v>96</v>
      </c>
      <c r="G40" s="9"/>
      <c r="H40" s="9" t="s">
        <v>96</v>
      </c>
      <c r="I40" s="13">
        <f t="shared" si="0"/>
        <v>31.44</v>
      </c>
      <c r="J40" s="13">
        <v>82.22</v>
      </c>
      <c r="K40" s="13">
        <f t="shared" si="1"/>
        <v>49.332</v>
      </c>
      <c r="L40" s="13">
        <f t="shared" si="2"/>
        <v>80.772</v>
      </c>
      <c r="M40" s="9">
        <f>RANK(L40,$L$40:$L$42)</f>
        <v>1</v>
      </c>
      <c r="N40" s="9" t="s">
        <v>21</v>
      </c>
      <c r="O40" s="9"/>
    </row>
    <row r="41" ht="22.95" customHeight="1" spans="1:15">
      <c r="A41" s="9">
        <v>38</v>
      </c>
      <c r="B41" s="9" t="s">
        <v>17</v>
      </c>
      <c r="C41" s="9" t="s">
        <v>94</v>
      </c>
      <c r="D41" s="9">
        <v>1</v>
      </c>
      <c r="E41" s="10" t="s">
        <v>97</v>
      </c>
      <c r="F41" s="9" t="s">
        <v>98</v>
      </c>
      <c r="G41" s="9"/>
      <c r="H41" s="9" t="s">
        <v>98</v>
      </c>
      <c r="I41" s="13">
        <f t="shared" si="0"/>
        <v>31.32</v>
      </c>
      <c r="J41" s="13">
        <v>78.38</v>
      </c>
      <c r="K41" s="13">
        <f t="shared" si="1"/>
        <v>47.028</v>
      </c>
      <c r="L41" s="13">
        <f t="shared" si="2"/>
        <v>78.348</v>
      </c>
      <c r="M41" s="9">
        <f>RANK(L41,$L$40:$L$42)</f>
        <v>2</v>
      </c>
      <c r="N41" s="9" t="s">
        <v>26</v>
      </c>
      <c r="O41" s="9"/>
    </row>
    <row r="42" ht="22.95" customHeight="1" spans="1:15">
      <c r="A42" s="9">
        <v>39</v>
      </c>
      <c r="B42" s="9" t="s">
        <v>17</v>
      </c>
      <c r="C42" s="9" t="s">
        <v>94</v>
      </c>
      <c r="D42" s="9">
        <v>1</v>
      </c>
      <c r="E42" s="10" t="s">
        <v>99</v>
      </c>
      <c r="F42" s="9" t="s">
        <v>100</v>
      </c>
      <c r="G42" s="9"/>
      <c r="H42" s="9" t="s">
        <v>100</v>
      </c>
      <c r="I42" s="13">
        <f t="shared" si="0"/>
        <v>29.84</v>
      </c>
      <c r="J42" s="13">
        <v>3</v>
      </c>
      <c r="K42" s="13">
        <f t="shared" si="1"/>
        <v>1.8</v>
      </c>
      <c r="L42" s="13">
        <f t="shared" si="2"/>
        <v>31.64</v>
      </c>
      <c r="M42" s="9">
        <f>RANK(L42,$L$40:$L$42)</f>
        <v>3</v>
      </c>
      <c r="N42" s="9" t="s">
        <v>26</v>
      </c>
      <c r="O42" s="9" t="s">
        <v>101</v>
      </c>
    </row>
  </sheetData>
  <autoFilter ref="A3:O42">
    <sortState ref="A3:O42">
      <sortCondition ref="C3:C41" customList="公共卫生防控人员,公共卫生检验人员,职业病医师,实验室检测人员,健康政策研究人员,会计与审计人员,信息网络安全人员,健康教育图文编辑人员,放射卫生检测与评价人员,电气设备维护人员"/>
      <sortCondition ref="L3:L41" descending="1"/>
    </sortState>
    <extLst/>
  </autoFilter>
  <mergeCells count="2">
    <mergeCell ref="A1:B1"/>
    <mergeCell ref="A2:O2"/>
  </mergeCells>
  <printOptions horizontalCentered="1"/>
  <pageMargins left="0.700694444444445" right="0.700694444444445" top="0.751388888888889" bottom="0.751388888888889" header="0.298611111111111" footer="0.29861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资格审查合格进入面试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打豆豆</cp:lastModifiedBy>
  <dcterms:created xsi:type="dcterms:W3CDTF">2006-09-16T00:00:00Z</dcterms:created>
  <dcterms:modified xsi:type="dcterms:W3CDTF">2023-12-04T09:04:13Z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8C454CDAA85241DFB6A0B6296AE57B57</vt:lpwstr>
  </property>
</Properties>
</file>