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195"/>
  </bookViews>
  <sheets>
    <sheet name="财资中心分公司岗位综合成绩" sheetId="1" r:id="rId1"/>
    <sheet name="科技信息部（总工程师办公室）岗位综合成绩" sheetId="2" r:id="rId2"/>
  </sheets>
  <externalReferences>
    <externalReference r:id="rId3"/>
  </externalReferences>
  <definedNames>
    <definedName name="_xlnm._FilterDatabase" localSheetId="0" hidden="1">财资中心分公司岗位综合成绩!$A$2:$J$38</definedName>
    <definedName name="_xlnm._FilterDatabase" localSheetId="1" hidden="1">'科技信息部（总工程师办公室）岗位综合成绩'!$A$2:$I$5</definedName>
  </definedNames>
  <calcPr calcId="144525"/>
</workbook>
</file>

<file path=xl/sharedStrings.xml><?xml version="1.0" encoding="utf-8"?>
<sst xmlns="http://schemas.openxmlformats.org/spreadsheetml/2006/main" count="225" uniqueCount="101">
  <si>
    <t>贵州高速公路集团有限公司财资中心分公司招聘岗位综合成绩</t>
  </si>
  <si>
    <t>序号</t>
  </si>
  <si>
    <t>姓名</t>
  </si>
  <si>
    <t>报考单位</t>
  </si>
  <si>
    <t>报考岗位</t>
  </si>
  <si>
    <t>身份证号</t>
  </si>
  <si>
    <t>笔试成绩</t>
  </si>
  <si>
    <t>面试成绩</t>
  </si>
  <si>
    <t>综合成绩</t>
  </si>
  <si>
    <t>是否进下一环节</t>
  </si>
  <si>
    <t>备注</t>
  </si>
  <si>
    <t>陈叶</t>
  </si>
  <si>
    <t>贵州高速公路集团有限公司财资中心分公司</t>
  </si>
  <si>
    <t>核算业务专员</t>
  </si>
  <si>
    <t>522***********3228</t>
  </si>
  <si>
    <t>是</t>
  </si>
  <si>
    <t>蓝尧</t>
  </si>
  <si>
    <t>510***********7516</t>
  </si>
  <si>
    <t>龙珍萍</t>
  </si>
  <si>
    <t>522***********4021</t>
  </si>
  <si>
    <t>汤欢</t>
  </si>
  <si>
    <t>520***********2449</t>
  </si>
  <si>
    <t>杨海波</t>
  </si>
  <si>
    <t>522***********2253</t>
  </si>
  <si>
    <t>余晨露</t>
  </si>
  <si>
    <t>362***********812X</t>
  </si>
  <si>
    <t>吴和进</t>
  </si>
  <si>
    <t>522***********4062</t>
  </si>
  <si>
    <t>肖萌</t>
  </si>
  <si>
    <t>511***********1805</t>
  </si>
  <si>
    <t>刘影</t>
  </si>
  <si>
    <t>522***********3221</t>
  </si>
  <si>
    <t>王照</t>
  </si>
  <si>
    <t>520***********6021</t>
  </si>
  <si>
    <t>递补人选</t>
  </si>
  <si>
    <t>王苗</t>
  </si>
  <si>
    <t>511***********2521</t>
  </si>
  <si>
    <t>冷先欢</t>
  </si>
  <si>
    <t>520***********4029</t>
  </si>
  <si>
    <t>张留燕</t>
  </si>
  <si>
    <t>520***********0020</t>
  </si>
  <si>
    <t>李文雪</t>
  </si>
  <si>
    <t>陈春凤</t>
  </si>
  <si>
    <t>522***********4045</t>
  </si>
  <si>
    <t>吴方洁</t>
  </si>
  <si>
    <t>522***********3226</t>
  </si>
  <si>
    <t>冉健辰</t>
  </si>
  <si>
    <t>522***********2436</t>
  </si>
  <si>
    <t>李梦芬</t>
  </si>
  <si>
    <t>520***********8524</t>
  </si>
  <si>
    <t>阚成燕</t>
  </si>
  <si>
    <t>522***********0045</t>
  </si>
  <si>
    <t>邓安举</t>
  </si>
  <si>
    <t>522***********7119</t>
  </si>
  <si>
    <t>莫德文</t>
  </si>
  <si>
    <t>520***********2538</t>
  </si>
  <si>
    <t>叶海堂</t>
  </si>
  <si>
    <t>522***********1517</t>
  </si>
  <si>
    <t>张宇堯</t>
  </si>
  <si>
    <t>522***********1828</t>
  </si>
  <si>
    <t>王子艺</t>
  </si>
  <si>
    <t>522***********0322</t>
  </si>
  <si>
    <t>陈艺</t>
  </si>
  <si>
    <t>522***********0623</t>
  </si>
  <si>
    <t>吴清</t>
  </si>
  <si>
    <t>522***********0049</t>
  </si>
  <si>
    <t>否</t>
  </si>
  <si>
    <t>面试缺考</t>
  </si>
  <si>
    <t>肖玉洁</t>
  </si>
  <si>
    <t>431***********0040</t>
  </si>
  <si>
    <t>熊黛梦</t>
  </si>
  <si>
    <t>金融业务专员</t>
  </si>
  <si>
    <t>522***********002X</t>
  </si>
  <si>
    <t>李延金</t>
  </si>
  <si>
    <t>522***********405X</t>
  </si>
  <si>
    <t>吴施颖</t>
  </si>
  <si>
    <t>余有文</t>
  </si>
  <si>
    <t>522***********4016</t>
  </si>
  <si>
    <t>赵牧晓</t>
  </si>
  <si>
    <t>410***********5599</t>
  </si>
  <si>
    <t>董文娟</t>
  </si>
  <si>
    <t>融资业务专员</t>
  </si>
  <si>
    <t>520***********0825</t>
  </si>
  <si>
    <t>欧航</t>
  </si>
  <si>
    <t>522***********7314</t>
  </si>
  <si>
    <t>余瀚</t>
  </si>
  <si>
    <t>522***********0011</t>
  </si>
  <si>
    <t>林楠</t>
  </si>
  <si>
    <t>522***********0013</t>
  </si>
  <si>
    <t>綦义旭</t>
  </si>
  <si>
    <t>522***********2428</t>
  </si>
  <si>
    <t>贵州高速公路集团有限公司科技信息部（总工程师办公室）招聘岗位综合成绩</t>
  </si>
  <si>
    <t>是否进入下一环节</t>
  </si>
  <si>
    <t>刘洋</t>
  </si>
  <si>
    <t>贵州高速公路集团有限公司科技信息部（总工程师办公室）</t>
  </si>
  <si>
    <t>技术管理专员岗</t>
  </si>
  <si>
    <t>429***********5012</t>
  </si>
  <si>
    <t>彭小勇</t>
  </si>
  <si>
    <t>431***********4011</t>
  </si>
  <si>
    <t>谢青华</t>
  </si>
  <si>
    <t>362***********0430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</si>
</sst>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#,##0.00_ "/>
    <numFmt numFmtId="179" formatCode="0.00_);[Red]\(0.00\)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distributed" vertical="center"/>
    </xf>
    <xf numFmtId="176" fontId="0" fillId="0" borderId="1" xfId="0" applyNumberFormat="1" applyFont="1" applyFill="1" applyBorder="1" applyAlignment="1">
      <alignment horizontal="distributed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179" fontId="0" fillId="0" borderId="0" xfId="0" applyNumberFormat="1" applyFont="1">
      <alignment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distributed" vertical="center"/>
    </xf>
    <xf numFmtId="177" fontId="6" fillId="0" borderId="1" xfId="0" applyNumberFormat="1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177" fontId="6" fillId="0" borderId="0" xfId="0" applyNumberFormat="1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distributed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KZp9sWhGCj46Gxv4C77QMzD2tL1JXgBbzuARQxCJ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成绩"/>
    </sheetNames>
    <sheetDataSet>
      <sheetData sheetId="0">
        <row r="2">
          <cell r="B2" t="str">
            <v>姓名</v>
          </cell>
          <cell r="C2" t="str">
            <v>报考单位</v>
          </cell>
          <cell r="D2" t="str">
            <v>报考岗位</v>
          </cell>
          <cell r="E2" t="str">
            <v>身份证号</v>
          </cell>
          <cell r="F2" t="str">
            <v>笔试成绩</v>
          </cell>
        </row>
        <row r="3">
          <cell r="B3" t="str">
            <v>汤欢</v>
          </cell>
          <cell r="C3" t="str">
            <v>贵州高速公路集团有限公司财资中心分公司</v>
          </cell>
          <cell r="D3" t="str">
            <v>核算业务专员</v>
          </cell>
          <cell r="E3" t="str">
            <v>520***********2449</v>
          </cell>
          <cell r="F3">
            <v>80</v>
          </cell>
        </row>
        <row r="4">
          <cell r="B4" t="str">
            <v>龙珍萍</v>
          </cell>
          <cell r="C4" t="str">
            <v>贵州高速公路集团有限公司财资中心分公司</v>
          </cell>
          <cell r="D4" t="str">
            <v>核算业务专员</v>
          </cell>
          <cell r="E4" t="str">
            <v>522***********4021</v>
          </cell>
          <cell r="F4">
            <v>76</v>
          </cell>
        </row>
        <row r="5">
          <cell r="B5" t="str">
            <v>陈叶</v>
          </cell>
          <cell r="C5" t="str">
            <v>贵州高速公路集团有限公司财资中心分公司</v>
          </cell>
          <cell r="D5" t="str">
            <v>核算业务专员</v>
          </cell>
          <cell r="E5" t="str">
            <v>522***********3228</v>
          </cell>
          <cell r="F5">
            <v>76</v>
          </cell>
        </row>
        <row r="6">
          <cell r="B6" t="str">
            <v>蓝尧</v>
          </cell>
          <cell r="C6" t="str">
            <v>贵州高速公路集团有限公司财资中心分公司</v>
          </cell>
          <cell r="D6" t="str">
            <v>核算业务专员</v>
          </cell>
          <cell r="E6" t="str">
            <v>510***********7516</v>
          </cell>
          <cell r="F6">
            <v>72</v>
          </cell>
        </row>
        <row r="7">
          <cell r="B7" t="str">
            <v>杨海波</v>
          </cell>
          <cell r="C7" t="str">
            <v>贵州高速公路集团有限公司财资中心分公司</v>
          </cell>
          <cell r="D7" t="str">
            <v>核算业务专员</v>
          </cell>
          <cell r="E7" t="str">
            <v>522***********2253</v>
          </cell>
          <cell r="F7">
            <v>71</v>
          </cell>
        </row>
        <row r="8">
          <cell r="B8" t="str">
            <v>吴清</v>
          </cell>
          <cell r="C8" t="str">
            <v>贵州高速公路集团有限公司财资中心分公司</v>
          </cell>
          <cell r="D8" t="str">
            <v>核算业务专员</v>
          </cell>
          <cell r="E8" t="str">
            <v>522***********0049</v>
          </cell>
          <cell r="F8">
            <v>70</v>
          </cell>
        </row>
        <row r="9">
          <cell r="B9" t="str">
            <v>王照</v>
          </cell>
          <cell r="C9" t="str">
            <v>贵州高速公路集团有限公司财资中心分公司</v>
          </cell>
          <cell r="D9" t="str">
            <v>核算业务专员</v>
          </cell>
          <cell r="E9" t="str">
            <v>520***********6021</v>
          </cell>
          <cell r="F9">
            <v>70</v>
          </cell>
        </row>
        <row r="10">
          <cell r="B10" t="str">
            <v>余晨露</v>
          </cell>
          <cell r="C10" t="str">
            <v>贵州高速公路集团有限公司财资中心分公司</v>
          </cell>
          <cell r="D10" t="str">
            <v>核算业务专员</v>
          </cell>
          <cell r="E10" t="str">
            <v>362***********812X</v>
          </cell>
          <cell r="F10">
            <v>70</v>
          </cell>
        </row>
        <row r="11">
          <cell r="B11" t="str">
            <v>刘影</v>
          </cell>
          <cell r="C11" t="str">
            <v>贵州高速公路集团有限公司财资中心分公司</v>
          </cell>
          <cell r="D11" t="str">
            <v>核算业务专员</v>
          </cell>
          <cell r="E11" t="str">
            <v>522***********3221</v>
          </cell>
          <cell r="F11">
            <v>69</v>
          </cell>
        </row>
        <row r="12">
          <cell r="B12" t="str">
            <v>肖萌</v>
          </cell>
          <cell r="C12" t="str">
            <v>贵州高速公路集团有限公司财资中心分公司</v>
          </cell>
          <cell r="D12" t="str">
            <v>核算业务专员</v>
          </cell>
          <cell r="E12" t="str">
            <v>511***********1805</v>
          </cell>
          <cell r="F12">
            <v>68</v>
          </cell>
        </row>
        <row r="13">
          <cell r="B13" t="str">
            <v>李文雪</v>
          </cell>
          <cell r="C13" t="str">
            <v>贵州高速公路集团有限公司财资中心分公司</v>
          </cell>
          <cell r="D13" t="str">
            <v>核算业务专员</v>
          </cell>
          <cell r="E13" t="str">
            <v>522***********3228</v>
          </cell>
          <cell r="F13">
            <v>68</v>
          </cell>
        </row>
        <row r="14">
          <cell r="B14" t="str">
            <v>吴和进</v>
          </cell>
          <cell r="C14" t="str">
            <v>贵州高速公路集团有限公司财资中心分公司</v>
          </cell>
          <cell r="D14" t="str">
            <v>核算业务专员</v>
          </cell>
          <cell r="E14" t="str">
            <v>522***********4062</v>
          </cell>
          <cell r="F14">
            <v>66</v>
          </cell>
        </row>
        <row r="15">
          <cell r="B15" t="str">
            <v>张宇堯</v>
          </cell>
          <cell r="C15" t="str">
            <v>贵州高速公路集团有限公司财资中心分公司</v>
          </cell>
          <cell r="D15" t="str">
            <v>核算业务专员</v>
          </cell>
          <cell r="E15" t="str">
            <v>522***********1828</v>
          </cell>
          <cell r="F15">
            <v>66</v>
          </cell>
        </row>
        <row r="16">
          <cell r="B16" t="str">
            <v>冉健辰</v>
          </cell>
          <cell r="C16" t="str">
            <v>贵州高速公路集团有限公司财资中心分公司</v>
          </cell>
          <cell r="D16" t="str">
            <v>核算业务专员</v>
          </cell>
          <cell r="E16" t="str">
            <v>522***********2436</v>
          </cell>
          <cell r="F16">
            <v>65</v>
          </cell>
        </row>
        <row r="17">
          <cell r="B17" t="str">
            <v>邓安举</v>
          </cell>
          <cell r="C17" t="str">
            <v>贵州高速公路集团有限公司财资中心分公司</v>
          </cell>
          <cell r="D17" t="str">
            <v>核算业务专员</v>
          </cell>
          <cell r="E17" t="str">
            <v>522***********7119</v>
          </cell>
          <cell r="F17">
            <v>65</v>
          </cell>
        </row>
        <row r="18">
          <cell r="B18" t="str">
            <v>叶海堂</v>
          </cell>
          <cell r="C18" t="str">
            <v>贵州高速公路集团有限公司财资中心分公司</v>
          </cell>
          <cell r="D18" t="str">
            <v>核算业务专员</v>
          </cell>
          <cell r="E18" t="str">
            <v>522***********1517</v>
          </cell>
          <cell r="F18">
            <v>64</v>
          </cell>
        </row>
        <row r="19">
          <cell r="B19" t="str">
            <v>陈春凤</v>
          </cell>
          <cell r="C19" t="str">
            <v>贵州高速公路集团有限公司财资中心分公司</v>
          </cell>
          <cell r="D19" t="str">
            <v>核算业务专员</v>
          </cell>
          <cell r="E19" t="str">
            <v>522***********4045</v>
          </cell>
          <cell r="F19">
            <v>64</v>
          </cell>
        </row>
        <row r="20">
          <cell r="B20" t="str">
            <v>冷先欢</v>
          </cell>
          <cell r="C20" t="str">
            <v>贵州高速公路集团有限公司财资中心分公司</v>
          </cell>
          <cell r="D20" t="str">
            <v>核算业务专员</v>
          </cell>
          <cell r="E20" t="str">
            <v>520***********4029</v>
          </cell>
          <cell r="F20">
            <v>64</v>
          </cell>
        </row>
        <row r="21">
          <cell r="B21" t="str">
            <v>吴方洁</v>
          </cell>
          <cell r="C21" t="str">
            <v>贵州高速公路集团有限公司财资中心分公司</v>
          </cell>
          <cell r="D21" t="str">
            <v>核算业务专员</v>
          </cell>
          <cell r="E21" t="str">
            <v>522***********3226</v>
          </cell>
          <cell r="F21">
            <v>63</v>
          </cell>
        </row>
        <row r="22">
          <cell r="B22" t="str">
            <v>王苗</v>
          </cell>
          <cell r="C22" t="str">
            <v>贵州高速公路集团有限公司财资中心分公司</v>
          </cell>
          <cell r="D22" t="str">
            <v>核算业务专员</v>
          </cell>
          <cell r="E22" t="str">
            <v>511***********2521</v>
          </cell>
          <cell r="F22">
            <v>63</v>
          </cell>
        </row>
        <row r="23">
          <cell r="B23" t="str">
            <v>肖玉洁</v>
          </cell>
          <cell r="C23" t="str">
            <v>贵州高速公路集团有限公司财资中心分公司</v>
          </cell>
          <cell r="D23" t="str">
            <v>核算业务专员</v>
          </cell>
          <cell r="E23" t="str">
            <v>431***********0040</v>
          </cell>
          <cell r="F23">
            <v>63</v>
          </cell>
        </row>
        <row r="24">
          <cell r="B24" t="str">
            <v>王子艺</v>
          </cell>
          <cell r="C24" t="str">
            <v>贵州高速公路集团有限公司财资中心分公司</v>
          </cell>
          <cell r="D24" t="str">
            <v>核算业务专员</v>
          </cell>
          <cell r="E24" t="str">
            <v>522***********0322</v>
          </cell>
          <cell r="F24">
            <v>62</v>
          </cell>
        </row>
        <row r="25">
          <cell r="B25" t="str">
            <v>阚成燕</v>
          </cell>
          <cell r="C25" t="str">
            <v>贵州高速公路集团有限公司财资中心分公司</v>
          </cell>
          <cell r="D25" t="str">
            <v>核算业务专员</v>
          </cell>
          <cell r="E25" t="str">
            <v>522***********0045</v>
          </cell>
          <cell r="F25">
            <v>61</v>
          </cell>
        </row>
        <row r="26">
          <cell r="B26" t="str">
            <v>张留燕</v>
          </cell>
          <cell r="C26" t="str">
            <v>贵州高速公路集团有限公司财资中心分公司</v>
          </cell>
          <cell r="D26" t="str">
            <v>核算业务专员</v>
          </cell>
          <cell r="E26" t="str">
            <v>520***********0020</v>
          </cell>
          <cell r="F26">
            <v>61</v>
          </cell>
        </row>
        <row r="27">
          <cell r="B27" t="str">
            <v>莫德文</v>
          </cell>
          <cell r="C27" t="str">
            <v>贵州高速公路集团有限公司财资中心分公司</v>
          </cell>
          <cell r="D27" t="str">
            <v>核算业务专员</v>
          </cell>
          <cell r="E27" t="str">
            <v>520***********2538</v>
          </cell>
          <cell r="F27">
            <v>61</v>
          </cell>
        </row>
        <row r="28">
          <cell r="B28" t="str">
            <v>李梦芬</v>
          </cell>
          <cell r="C28" t="str">
            <v>贵州高速公路集团有限公司财资中心分公司</v>
          </cell>
          <cell r="D28" t="str">
            <v>核算业务专员</v>
          </cell>
          <cell r="E28" t="str">
            <v>520***********8524</v>
          </cell>
          <cell r="F28">
            <v>61</v>
          </cell>
        </row>
        <row r="29">
          <cell r="B29" t="str">
            <v>陈艺</v>
          </cell>
          <cell r="C29" t="str">
            <v>贵州高速公路集团有限公司财资中心分公司</v>
          </cell>
          <cell r="D29" t="str">
            <v>核算业务专员</v>
          </cell>
          <cell r="E29" t="str">
            <v>522***********0623</v>
          </cell>
          <cell r="F29">
            <v>60</v>
          </cell>
        </row>
        <row r="30">
          <cell r="B30" t="str">
            <v>刘进</v>
          </cell>
          <cell r="C30" t="str">
            <v>贵州高速公路集团有限公司财资中心分公司</v>
          </cell>
          <cell r="D30" t="str">
            <v>核算业务专员</v>
          </cell>
          <cell r="E30" t="str">
            <v>522***********7926</v>
          </cell>
          <cell r="F30">
            <v>59</v>
          </cell>
        </row>
        <row r="31">
          <cell r="B31" t="str">
            <v>李小琴</v>
          </cell>
          <cell r="C31" t="str">
            <v>贵州高速公路集团有限公司财资中心分公司</v>
          </cell>
          <cell r="D31" t="str">
            <v>核算业务专员</v>
          </cell>
          <cell r="E31" t="str">
            <v>522***********4523</v>
          </cell>
          <cell r="F31">
            <v>59</v>
          </cell>
        </row>
        <row r="32">
          <cell r="B32" t="str">
            <v>程微</v>
          </cell>
          <cell r="C32" t="str">
            <v>贵州高速公路集团有限公司财资中心分公司</v>
          </cell>
          <cell r="D32" t="str">
            <v>核算业务专员</v>
          </cell>
          <cell r="E32" t="str">
            <v>520***********6020</v>
          </cell>
          <cell r="F32">
            <v>58</v>
          </cell>
        </row>
        <row r="33">
          <cell r="B33" t="str">
            <v>刘敏</v>
          </cell>
          <cell r="C33" t="str">
            <v>贵州高速公路集团有限公司财资中心分公司</v>
          </cell>
          <cell r="D33" t="str">
            <v>核算业务专员</v>
          </cell>
          <cell r="E33" t="str">
            <v>522***********7021</v>
          </cell>
          <cell r="F33">
            <v>58</v>
          </cell>
        </row>
        <row r="34">
          <cell r="B34" t="str">
            <v>刘涛</v>
          </cell>
          <cell r="C34" t="str">
            <v>贵州高速公路集团有限公司财资中心分公司</v>
          </cell>
          <cell r="D34" t="str">
            <v>核算业务专员</v>
          </cell>
          <cell r="E34" t="str">
            <v>520***********0410</v>
          </cell>
          <cell r="F34">
            <v>58</v>
          </cell>
        </row>
        <row r="35">
          <cell r="B35" t="str">
            <v>杨弦</v>
          </cell>
          <cell r="C35" t="str">
            <v>贵州高速公路集团有限公司财资中心分公司</v>
          </cell>
          <cell r="D35" t="str">
            <v>核算业务专员</v>
          </cell>
          <cell r="E35" t="str">
            <v>522***********0466</v>
          </cell>
          <cell r="F35">
            <v>57</v>
          </cell>
        </row>
        <row r="36">
          <cell r="B36" t="str">
            <v>何宗亚</v>
          </cell>
          <cell r="C36" t="str">
            <v>贵州高速公路集团有限公司财资中心分公司</v>
          </cell>
          <cell r="D36" t="str">
            <v>核算业务专员</v>
          </cell>
          <cell r="E36" t="str">
            <v>522***********128X</v>
          </cell>
          <cell r="F36">
            <v>56</v>
          </cell>
        </row>
        <row r="37">
          <cell r="B37" t="str">
            <v>罗银建</v>
          </cell>
          <cell r="C37" t="str">
            <v>贵州高速公路集团有限公司财资中心分公司</v>
          </cell>
          <cell r="D37" t="str">
            <v>核算业务专员</v>
          </cell>
          <cell r="E37" t="str">
            <v>522***********4917</v>
          </cell>
          <cell r="F37">
            <v>56</v>
          </cell>
        </row>
        <row r="38">
          <cell r="B38" t="str">
            <v>苟仕英</v>
          </cell>
          <cell r="C38" t="str">
            <v>贵州高速公路集团有限公司财资中心分公司</v>
          </cell>
          <cell r="D38" t="str">
            <v>核算业务专员</v>
          </cell>
          <cell r="E38" t="str">
            <v>522***********3089</v>
          </cell>
          <cell r="F38">
            <v>56</v>
          </cell>
        </row>
        <row r="39">
          <cell r="B39" t="str">
            <v>张吉燕</v>
          </cell>
          <cell r="C39" t="str">
            <v>贵州高速公路集团有限公司财资中心分公司</v>
          </cell>
          <cell r="D39" t="str">
            <v>核算业务专员</v>
          </cell>
          <cell r="E39" t="str">
            <v>522***********1730</v>
          </cell>
          <cell r="F39">
            <v>56</v>
          </cell>
        </row>
        <row r="40">
          <cell r="B40" t="str">
            <v>杨伊</v>
          </cell>
          <cell r="C40" t="str">
            <v>贵州高速公路集团有限公司财资中心分公司</v>
          </cell>
          <cell r="D40" t="str">
            <v>核算业务专员</v>
          </cell>
          <cell r="E40" t="str">
            <v>522***********7644</v>
          </cell>
          <cell r="F40">
            <v>55</v>
          </cell>
        </row>
        <row r="41">
          <cell r="B41" t="str">
            <v>郝玲</v>
          </cell>
          <cell r="C41" t="str">
            <v>贵州高速公路集团有限公司财资中心分公司</v>
          </cell>
          <cell r="D41" t="str">
            <v>核算业务专员</v>
          </cell>
          <cell r="E41" t="str">
            <v>500***********442X</v>
          </cell>
          <cell r="F41">
            <v>55</v>
          </cell>
        </row>
        <row r="42">
          <cell r="B42" t="str">
            <v>张引</v>
          </cell>
          <cell r="C42" t="str">
            <v>贵州高速公路集团有限公司财资中心分公司</v>
          </cell>
          <cell r="D42" t="str">
            <v>核算业务专员</v>
          </cell>
          <cell r="E42" t="str">
            <v>522***********6212</v>
          </cell>
          <cell r="F42">
            <v>55</v>
          </cell>
        </row>
        <row r="43">
          <cell r="B43" t="str">
            <v>娄彩琴</v>
          </cell>
          <cell r="C43" t="str">
            <v>贵州高速公路集团有限公司财资中心分公司</v>
          </cell>
          <cell r="D43" t="str">
            <v>核算业务专员</v>
          </cell>
          <cell r="E43" t="str">
            <v>522***********6022</v>
          </cell>
          <cell r="F43">
            <v>54</v>
          </cell>
        </row>
        <row r="44">
          <cell r="B44" t="str">
            <v>兰辉莹</v>
          </cell>
          <cell r="C44" t="str">
            <v>贵州高速公路集团有限公司财资中心分公司</v>
          </cell>
          <cell r="D44" t="str">
            <v>核算业务专员</v>
          </cell>
          <cell r="E44" t="str">
            <v>522***********1624</v>
          </cell>
          <cell r="F44">
            <v>53</v>
          </cell>
        </row>
        <row r="45">
          <cell r="B45" t="str">
            <v>黄驰翎</v>
          </cell>
          <cell r="C45" t="str">
            <v>贵州高速公路集团有限公司财资中心分公司</v>
          </cell>
          <cell r="D45" t="str">
            <v>核算业务专员</v>
          </cell>
          <cell r="E45" t="str">
            <v>522***********0025</v>
          </cell>
          <cell r="F45">
            <v>53</v>
          </cell>
        </row>
        <row r="46">
          <cell r="B46" t="str">
            <v>罗福会</v>
          </cell>
          <cell r="C46" t="str">
            <v>贵州高速公路集团有限公司财资中心分公司</v>
          </cell>
          <cell r="D46" t="str">
            <v>核算业务专员</v>
          </cell>
          <cell r="E46" t="str">
            <v>522***********3060</v>
          </cell>
          <cell r="F46">
            <v>53</v>
          </cell>
        </row>
        <row r="47">
          <cell r="B47" t="str">
            <v>吴远</v>
          </cell>
          <cell r="C47" t="str">
            <v>贵州高速公路集团有限公司财资中心分公司</v>
          </cell>
          <cell r="D47" t="str">
            <v>核算业务专员</v>
          </cell>
          <cell r="E47" t="str">
            <v>522***********5237</v>
          </cell>
          <cell r="F47">
            <v>52</v>
          </cell>
        </row>
        <row r="48">
          <cell r="B48" t="str">
            <v>吴超</v>
          </cell>
          <cell r="C48" t="str">
            <v>贵州高速公路集团有限公司财资中心分公司</v>
          </cell>
          <cell r="D48" t="str">
            <v>核算业务专员</v>
          </cell>
          <cell r="E48" t="str">
            <v>522***********4238</v>
          </cell>
          <cell r="F48">
            <v>50</v>
          </cell>
        </row>
        <row r="49">
          <cell r="B49" t="str">
            <v>何柯瑶</v>
          </cell>
          <cell r="C49" t="str">
            <v>贵州高速公路集团有限公司财资中心分公司</v>
          </cell>
          <cell r="D49" t="str">
            <v>核算业务专员</v>
          </cell>
          <cell r="E49" t="str">
            <v>522***********0027</v>
          </cell>
          <cell r="F49">
            <v>50</v>
          </cell>
        </row>
        <row r="50">
          <cell r="B50" t="str">
            <v>郭晓霞</v>
          </cell>
          <cell r="C50" t="str">
            <v>贵州高速公路集团有限公司财资中心分公司</v>
          </cell>
          <cell r="D50" t="str">
            <v>核算业务专员</v>
          </cell>
          <cell r="E50" t="str">
            <v>522***********0428</v>
          </cell>
          <cell r="F50">
            <v>50</v>
          </cell>
        </row>
        <row r="51">
          <cell r="B51" t="str">
            <v>何艳丽</v>
          </cell>
          <cell r="C51" t="str">
            <v>贵州高速公路集团有限公司财资中心分公司</v>
          </cell>
          <cell r="D51" t="str">
            <v>核算业务专员</v>
          </cell>
          <cell r="E51" t="str">
            <v>520***********4027</v>
          </cell>
          <cell r="F51">
            <v>50</v>
          </cell>
        </row>
        <row r="52">
          <cell r="B52" t="str">
            <v>陈康</v>
          </cell>
          <cell r="C52" t="str">
            <v>贵州高速公路集团有限公司财资中心分公司</v>
          </cell>
          <cell r="D52" t="str">
            <v>核算业务专员</v>
          </cell>
          <cell r="E52" t="str">
            <v>522***********1813</v>
          </cell>
          <cell r="F52">
            <v>49</v>
          </cell>
        </row>
        <row r="53">
          <cell r="B53" t="str">
            <v>欧啟菊</v>
          </cell>
          <cell r="C53" t="str">
            <v>贵州高速公路集团有限公司财资中心分公司</v>
          </cell>
          <cell r="D53" t="str">
            <v>核算业务专员</v>
          </cell>
          <cell r="E53" t="str">
            <v>522***********2643</v>
          </cell>
          <cell r="F53">
            <v>49</v>
          </cell>
        </row>
        <row r="54">
          <cell r="B54" t="str">
            <v>董姣</v>
          </cell>
          <cell r="C54" t="str">
            <v>贵州高速公路集团有限公司财资中心分公司</v>
          </cell>
          <cell r="D54" t="str">
            <v>核算业务专员</v>
          </cell>
          <cell r="E54" t="str">
            <v>522***********3029</v>
          </cell>
          <cell r="F54">
            <v>48</v>
          </cell>
        </row>
        <row r="55">
          <cell r="B55" t="str">
            <v>赵朋</v>
          </cell>
          <cell r="C55" t="str">
            <v>贵州高速公路集团有限公司财资中心分公司</v>
          </cell>
          <cell r="D55" t="str">
            <v>核算业务专员</v>
          </cell>
          <cell r="E55" t="str">
            <v>522***********0618</v>
          </cell>
          <cell r="F55">
            <v>0</v>
          </cell>
        </row>
        <row r="56">
          <cell r="B56" t="str">
            <v>樊运慧</v>
          </cell>
          <cell r="C56" t="str">
            <v>贵州高速公路集团有限公司财资中心分公司</v>
          </cell>
          <cell r="D56" t="str">
            <v>核算业务专员</v>
          </cell>
          <cell r="E56" t="str">
            <v>522***********4766</v>
          </cell>
          <cell r="F56">
            <v>0</v>
          </cell>
        </row>
        <row r="57">
          <cell r="B57" t="str">
            <v>陈星宇</v>
          </cell>
          <cell r="C57" t="str">
            <v>贵州高速公路集团有限公司财资中心分公司</v>
          </cell>
          <cell r="D57" t="str">
            <v>核算业务专员</v>
          </cell>
          <cell r="E57" t="str">
            <v>522***********1022</v>
          </cell>
          <cell r="F57">
            <v>0</v>
          </cell>
        </row>
        <row r="58">
          <cell r="B58" t="str">
            <v>熊黛梦</v>
          </cell>
          <cell r="C58" t="str">
            <v>贵州高速公路集团有限公司财资中心分公司</v>
          </cell>
          <cell r="D58" t="str">
            <v>金融业务专员</v>
          </cell>
          <cell r="E58" t="str">
            <v>522***********002X</v>
          </cell>
          <cell r="F58">
            <v>84</v>
          </cell>
        </row>
        <row r="59">
          <cell r="B59" t="str">
            <v>李延金</v>
          </cell>
          <cell r="C59" t="str">
            <v>贵州高速公路集团有限公司财资中心分公司</v>
          </cell>
          <cell r="D59" t="str">
            <v>金融业务专员</v>
          </cell>
          <cell r="E59" t="str">
            <v>522***********405X</v>
          </cell>
          <cell r="F59">
            <v>68</v>
          </cell>
        </row>
        <row r="60">
          <cell r="B60" t="str">
            <v>吴施颖</v>
          </cell>
          <cell r="C60" t="str">
            <v>贵州高速公路集团有限公司财资中心分公司</v>
          </cell>
          <cell r="D60" t="str">
            <v>金融业务专员</v>
          </cell>
          <cell r="E60" t="str">
            <v>522***********0049</v>
          </cell>
          <cell r="F60">
            <v>67</v>
          </cell>
        </row>
        <row r="61">
          <cell r="B61" t="str">
            <v>余有文</v>
          </cell>
          <cell r="C61" t="str">
            <v>贵州高速公路集团有限公司财资中心分公司</v>
          </cell>
          <cell r="D61" t="str">
            <v>金融业务专员</v>
          </cell>
          <cell r="E61" t="str">
            <v>522***********4016</v>
          </cell>
          <cell r="F61">
            <v>66</v>
          </cell>
        </row>
        <row r="62">
          <cell r="B62" t="str">
            <v>赵牧晓</v>
          </cell>
          <cell r="C62" t="str">
            <v>贵州高速公路集团有限公司财资中心分公司</v>
          </cell>
          <cell r="D62" t="str">
            <v>金融业务专员</v>
          </cell>
          <cell r="E62" t="str">
            <v>410***********5599</v>
          </cell>
          <cell r="F62">
            <v>61</v>
          </cell>
        </row>
        <row r="63">
          <cell r="B63" t="str">
            <v>李宇涵</v>
          </cell>
          <cell r="C63" t="str">
            <v>贵州高速公路集团有限公司财资中心分公司</v>
          </cell>
          <cell r="D63" t="str">
            <v>金融业务专员</v>
          </cell>
          <cell r="E63" t="str">
            <v>522***********7359</v>
          </cell>
          <cell r="F63">
            <v>0</v>
          </cell>
        </row>
        <row r="64">
          <cell r="B64" t="str">
            <v>钟易格</v>
          </cell>
          <cell r="C64" t="str">
            <v>贵州高速公路集团有限公司财资中心分公司</v>
          </cell>
          <cell r="D64" t="str">
            <v>融资业务专员</v>
          </cell>
          <cell r="E64" t="str">
            <v>520***********1319</v>
          </cell>
          <cell r="F64">
            <v>86</v>
          </cell>
        </row>
        <row r="65">
          <cell r="B65" t="str">
            <v>董文娟</v>
          </cell>
          <cell r="C65" t="str">
            <v>贵州高速公路集团有限公司财资中心分公司</v>
          </cell>
          <cell r="D65" t="str">
            <v>融资业务专员</v>
          </cell>
          <cell r="E65" t="str">
            <v>520***********0825</v>
          </cell>
          <cell r="F65">
            <v>79</v>
          </cell>
        </row>
        <row r="66">
          <cell r="B66" t="str">
            <v>余瀚</v>
          </cell>
          <cell r="C66" t="str">
            <v>贵州高速公路集团有限公司财资中心分公司</v>
          </cell>
          <cell r="D66" t="str">
            <v>融资业务专员</v>
          </cell>
          <cell r="E66" t="str">
            <v>522***********0011</v>
          </cell>
          <cell r="F66">
            <v>71</v>
          </cell>
        </row>
        <row r="67">
          <cell r="B67" t="str">
            <v>綦义旭</v>
          </cell>
          <cell r="C67" t="str">
            <v>贵州高速公路集团有限公司财资中心分公司</v>
          </cell>
          <cell r="D67" t="str">
            <v>融资业务专员</v>
          </cell>
          <cell r="E67" t="str">
            <v>522***********2428</v>
          </cell>
          <cell r="F67">
            <v>70</v>
          </cell>
        </row>
        <row r="68">
          <cell r="B68" t="str">
            <v>林楠</v>
          </cell>
          <cell r="C68" t="str">
            <v>贵州高速公路集团有限公司财资中心分公司</v>
          </cell>
          <cell r="D68" t="str">
            <v>融资业务专员</v>
          </cell>
          <cell r="E68" t="str">
            <v>522***********0013</v>
          </cell>
          <cell r="F68">
            <v>67</v>
          </cell>
        </row>
        <row r="69">
          <cell r="B69" t="str">
            <v>欧航</v>
          </cell>
          <cell r="C69" t="str">
            <v>贵州高速公路集团有限公司财资中心分公司</v>
          </cell>
          <cell r="D69" t="str">
            <v>融资业务专员</v>
          </cell>
          <cell r="E69" t="str">
            <v>522***********7314</v>
          </cell>
          <cell r="F69">
            <v>67</v>
          </cell>
        </row>
        <row r="70">
          <cell r="B70" t="str">
            <v>蒋继伟</v>
          </cell>
          <cell r="C70" t="str">
            <v>贵州高速公路集团有限公司财资中心分公司</v>
          </cell>
          <cell r="D70" t="str">
            <v>融资业务专员</v>
          </cell>
          <cell r="E70" t="str">
            <v>522***********1218</v>
          </cell>
          <cell r="F70">
            <v>63</v>
          </cell>
        </row>
        <row r="71">
          <cell r="B71" t="str">
            <v>朱松</v>
          </cell>
          <cell r="C71" t="str">
            <v>贵州高速公路集团有限公司财资中心分公司</v>
          </cell>
          <cell r="D71" t="str">
            <v>融资业务专员</v>
          </cell>
          <cell r="E71" t="str">
            <v>522***********3213</v>
          </cell>
          <cell r="F71">
            <v>61</v>
          </cell>
        </row>
        <row r="72">
          <cell r="B72" t="str">
            <v>郝令星</v>
          </cell>
          <cell r="C72" t="str">
            <v>贵州高速公路集团有限公司财资中心分公司</v>
          </cell>
          <cell r="D72" t="str">
            <v>融资业务专员</v>
          </cell>
          <cell r="E72" t="str">
            <v>152***********1875</v>
          </cell>
          <cell r="F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41"/>
  <sheetViews>
    <sheetView tabSelected="1" topLeftCell="A16" workbookViewId="0">
      <selection activeCell="P31" sqref="P31"/>
    </sheetView>
  </sheetViews>
  <sheetFormatPr defaultColWidth="9" defaultRowHeight="22" customHeight="1"/>
  <cols>
    <col min="1" max="1" width="5.625" style="1" customWidth="1"/>
    <col min="2" max="2" width="7" style="1" customWidth="1"/>
    <col min="3" max="3" width="40.125" style="1" customWidth="1"/>
    <col min="4" max="4" width="12.925" style="1" customWidth="1"/>
    <col min="5" max="5" width="21.9583333333333" style="2" customWidth="1"/>
    <col min="6" max="6" width="10.625" style="17" customWidth="1"/>
    <col min="7" max="7" width="10.375" style="3" customWidth="1"/>
    <col min="8" max="8" width="10.375" style="4" customWidth="1"/>
    <col min="9" max="9" width="17.625" style="4" customWidth="1"/>
    <col min="10" max="10" width="17.375" customWidth="1"/>
    <col min="11" max="11" width="9" hidden="1" customWidth="1"/>
    <col min="12" max="12" width="11.75" hidden="1" customWidth="1"/>
    <col min="13" max="14" width="9" hidden="1" customWidth="1"/>
  </cols>
  <sheetData>
    <row r="1" ht="2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8" t="s">
        <v>6</v>
      </c>
      <c r="G2" s="7" t="s">
        <v>7</v>
      </c>
      <c r="H2" s="8" t="s">
        <v>8</v>
      </c>
      <c r="I2" s="8" t="s">
        <v>9</v>
      </c>
      <c r="J2" s="15" t="s">
        <v>10</v>
      </c>
    </row>
    <row r="3" ht="20" customHeight="1" spans="1:14">
      <c r="A3" s="19">
        <v>1</v>
      </c>
      <c r="B3" s="19" t="s">
        <v>11</v>
      </c>
      <c r="C3" s="20" t="s">
        <v>12</v>
      </c>
      <c r="D3" s="19" t="s">
        <v>13</v>
      </c>
      <c r="E3" s="19" t="s">
        <v>14</v>
      </c>
      <c r="F3" s="21">
        <v>76</v>
      </c>
      <c r="G3" s="22">
        <v>91.6</v>
      </c>
      <c r="H3" s="22">
        <f>F3*0.4+G3*0.6</f>
        <v>85.36</v>
      </c>
      <c r="I3" s="25" t="s">
        <v>15</v>
      </c>
      <c r="J3" s="19"/>
      <c r="K3">
        <f>VLOOKUP(B3,[1]笔试成绩!$B:$F,5,0)</f>
        <v>76</v>
      </c>
      <c r="L3" t="b">
        <f>K3=F3</f>
        <v>1</v>
      </c>
      <c r="M3">
        <v>91.6</v>
      </c>
      <c r="N3" t="b">
        <f>M3=G3</f>
        <v>1</v>
      </c>
    </row>
    <row r="4" ht="20" customHeight="1" spans="1:14">
      <c r="A4" s="19">
        <v>2</v>
      </c>
      <c r="B4" s="19" t="s">
        <v>16</v>
      </c>
      <c r="C4" s="20" t="s">
        <v>12</v>
      </c>
      <c r="D4" s="19" t="s">
        <v>13</v>
      </c>
      <c r="E4" s="19" t="s">
        <v>17</v>
      </c>
      <c r="F4" s="21">
        <v>72</v>
      </c>
      <c r="G4" s="22">
        <v>92.27</v>
      </c>
      <c r="H4" s="22">
        <f t="shared" ref="H3:H39" si="0">F4*0.4+G4*0.6</f>
        <v>84.162</v>
      </c>
      <c r="I4" s="25" t="s">
        <v>15</v>
      </c>
      <c r="J4" s="19"/>
      <c r="K4">
        <f>VLOOKUP(B4,[1]笔试成绩!$B:$F,5,0)</f>
        <v>72</v>
      </c>
      <c r="L4" t="b">
        <f t="shared" ref="L4:L39" si="1">K4=F4</f>
        <v>1</v>
      </c>
      <c r="M4">
        <v>92.27</v>
      </c>
      <c r="N4" t="b">
        <f t="shared" ref="N4:N29" si="2">M4=G4</f>
        <v>1</v>
      </c>
    </row>
    <row r="5" ht="20" customHeight="1" spans="1:14">
      <c r="A5" s="19">
        <v>3</v>
      </c>
      <c r="B5" s="19" t="s">
        <v>18</v>
      </c>
      <c r="C5" s="20" t="s">
        <v>12</v>
      </c>
      <c r="D5" s="19" t="s">
        <v>13</v>
      </c>
      <c r="E5" s="19" t="s">
        <v>19</v>
      </c>
      <c r="F5" s="21">
        <v>76</v>
      </c>
      <c r="G5" s="22">
        <v>87.77</v>
      </c>
      <c r="H5" s="22">
        <f t="shared" si="0"/>
        <v>83.062</v>
      </c>
      <c r="I5" s="25" t="s">
        <v>15</v>
      </c>
      <c r="J5" s="19"/>
      <c r="K5">
        <f>VLOOKUP(B5,[1]笔试成绩!$B:$F,5,0)</f>
        <v>76</v>
      </c>
      <c r="L5" t="b">
        <f t="shared" si="1"/>
        <v>1</v>
      </c>
      <c r="M5">
        <v>87.77</v>
      </c>
      <c r="N5" t="b">
        <f t="shared" si="2"/>
        <v>1</v>
      </c>
    </row>
    <row r="6" ht="20" customHeight="1" spans="1:14">
      <c r="A6" s="19">
        <v>4</v>
      </c>
      <c r="B6" s="19" t="s">
        <v>20</v>
      </c>
      <c r="C6" s="20" t="s">
        <v>12</v>
      </c>
      <c r="D6" s="19" t="s">
        <v>13</v>
      </c>
      <c r="E6" s="19" t="s">
        <v>21</v>
      </c>
      <c r="F6" s="21">
        <v>80</v>
      </c>
      <c r="G6" s="22">
        <v>84.17</v>
      </c>
      <c r="H6" s="22">
        <f t="shared" si="0"/>
        <v>82.502</v>
      </c>
      <c r="I6" s="25" t="s">
        <v>15</v>
      </c>
      <c r="J6" s="19"/>
      <c r="K6">
        <f>VLOOKUP(B6,[1]笔试成绩!$B:$F,5,0)</f>
        <v>80</v>
      </c>
      <c r="L6" t="b">
        <f t="shared" si="1"/>
        <v>1</v>
      </c>
      <c r="M6">
        <v>84.17</v>
      </c>
      <c r="N6" t="b">
        <f t="shared" si="2"/>
        <v>1</v>
      </c>
    </row>
    <row r="7" ht="20" customHeight="1" spans="1:14">
      <c r="A7" s="19">
        <v>5</v>
      </c>
      <c r="B7" s="19" t="s">
        <v>22</v>
      </c>
      <c r="C7" s="20" t="s">
        <v>12</v>
      </c>
      <c r="D7" s="19" t="s">
        <v>13</v>
      </c>
      <c r="E7" s="19" t="s">
        <v>23</v>
      </c>
      <c r="F7" s="21">
        <v>71</v>
      </c>
      <c r="G7" s="22">
        <v>89.1</v>
      </c>
      <c r="H7" s="22">
        <f t="shared" si="0"/>
        <v>81.86</v>
      </c>
      <c r="I7" s="25" t="s">
        <v>15</v>
      </c>
      <c r="J7" s="19"/>
      <c r="K7">
        <f>VLOOKUP(B7,[1]笔试成绩!$B:$F,5,0)</f>
        <v>71</v>
      </c>
      <c r="L7" t="b">
        <f t="shared" si="1"/>
        <v>1</v>
      </c>
      <c r="M7">
        <v>89.1</v>
      </c>
      <c r="N7" t="b">
        <f t="shared" si="2"/>
        <v>1</v>
      </c>
    </row>
    <row r="8" ht="20" customHeight="1" spans="1:14">
      <c r="A8" s="19">
        <v>6</v>
      </c>
      <c r="B8" s="19" t="s">
        <v>24</v>
      </c>
      <c r="C8" s="20" t="s">
        <v>12</v>
      </c>
      <c r="D8" s="19" t="s">
        <v>13</v>
      </c>
      <c r="E8" s="19" t="s">
        <v>25</v>
      </c>
      <c r="F8" s="21">
        <v>70</v>
      </c>
      <c r="G8" s="22">
        <v>89.27</v>
      </c>
      <c r="H8" s="22">
        <f t="shared" si="0"/>
        <v>81.562</v>
      </c>
      <c r="I8" s="25" t="s">
        <v>15</v>
      </c>
      <c r="J8" s="19"/>
      <c r="K8">
        <f>VLOOKUP(B8,[1]笔试成绩!$B:$F,5,0)</f>
        <v>70</v>
      </c>
      <c r="L8" t="b">
        <f t="shared" si="1"/>
        <v>1</v>
      </c>
      <c r="M8">
        <v>89.27</v>
      </c>
      <c r="N8" t="b">
        <f t="shared" si="2"/>
        <v>1</v>
      </c>
    </row>
    <row r="9" ht="20" customHeight="1" spans="1:14">
      <c r="A9" s="19">
        <v>7</v>
      </c>
      <c r="B9" s="19" t="s">
        <v>26</v>
      </c>
      <c r="C9" s="20" t="s">
        <v>12</v>
      </c>
      <c r="D9" s="19" t="s">
        <v>13</v>
      </c>
      <c r="E9" s="19" t="s">
        <v>27</v>
      </c>
      <c r="F9" s="21">
        <v>66</v>
      </c>
      <c r="G9" s="22">
        <v>90.9</v>
      </c>
      <c r="H9" s="22">
        <f t="shared" si="0"/>
        <v>80.94</v>
      </c>
      <c r="I9" s="25" t="s">
        <v>15</v>
      </c>
      <c r="J9" s="19"/>
      <c r="K9">
        <f>VLOOKUP(B9,[1]笔试成绩!$B:$F,5,0)</f>
        <v>66</v>
      </c>
      <c r="L9" t="b">
        <f t="shared" si="1"/>
        <v>1</v>
      </c>
      <c r="M9">
        <v>90.9</v>
      </c>
      <c r="N9" t="b">
        <f t="shared" si="2"/>
        <v>1</v>
      </c>
    </row>
    <row r="10" ht="20" customHeight="1" spans="1:14">
      <c r="A10" s="19">
        <v>8</v>
      </c>
      <c r="B10" s="19" t="s">
        <v>28</v>
      </c>
      <c r="C10" s="20" t="s">
        <v>12</v>
      </c>
      <c r="D10" s="19" t="s">
        <v>13</v>
      </c>
      <c r="E10" s="19" t="s">
        <v>29</v>
      </c>
      <c r="F10" s="21">
        <v>68</v>
      </c>
      <c r="G10" s="22">
        <v>88.9</v>
      </c>
      <c r="H10" s="22">
        <f t="shared" si="0"/>
        <v>80.54</v>
      </c>
      <c r="I10" s="25" t="s">
        <v>15</v>
      </c>
      <c r="J10" s="19"/>
      <c r="K10">
        <f>VLOOKUP(B10,[1]笔试成绩!$B:$F,5,0)</f>
        <v>68</v>
      </c>
      <c r="L10" t="b">
        <f t="shared" si="1"/>
        <v>1</v>
      </c>
      <c r="M10">
        <v>88.9</v>
      </c>
      <c r="N10" t="b">
        <f t="shared" si="2"/>
        <v>1</v>
      </c>
    </row>
    <row r="11" ht="20" customHeight="1" spans="1:14">
      <c r="A11" s="19">
        <v>9</v>
      </c>
      <c r="B11" s="19" t="s">
        <v>30</v>
      </c>
      <c r="C11" s="20" t="s">
        <v>12</v>
      </c>
      <c r="D11" s="19" t="s">
        <v>13</v>
      </c>
      <c r="E11" s="19" t="s">
        <v>31</v>
      </c>
      <c r="F11" s="21">
        <v>69</v>
      </c>
      <c r="G11" s="22">
        <v>84.33</v>
      </c>
      <c r="H11" s="22">
        <f t="shared" si="0"/>
        <v>78.198</v>
      </c>
      <c r="I11" s="25" t="s">
        <v>15</v>
      </c>
      <c r="J11" s="19"/>
      <c r="K11">
        <f>VLOOKUP(B11,[1]笔试成绩!$B:$F,5,0)</f>
        <v>69</v>
      </c>
      <c r="L11" t="b">
        <f t="shared" si="1"/>
        <v>1</v>
      </c>
      <c r="M11">
        <v>84.33</v>
      </c>
      <c r="N11" t="b">
        <f t="shared" si="2"/>
        <v>1</v>
      </c>
    </row>
    <row r="12" ht="20" customHeight="1" spans="1:14">
      <c r="A12" s="19">
        <v>10</v>
      </c>
      <c r="B12" s="19" t="s">
        <v>32</v>
      </c>
      <c r="C12" s="20" t="s">
        <v>12</v>
      </c>
      <c r="D12" s="19" t="s">
        <v>13</v>
      </c>
      <c r="E12" s="19" t="s">
        <v>33</v>
      </c>
      <c r="F12" s="21">
        <v>70</v>
      </c>
      <c r="G12" s="22">
        <v>82.63</v>
      </c>
      <c r="H12" s="22">
        <f t="shared" si="0"/>
        <v>77.578</v>
      </c>
      <c r="I12" s="26" t="s">
        <v>34</v>
      </c>
      <c r="J12" s="19"/>
      <c r="K12">
        <f>VLOOKUP(B12,[1]笔试成绩!$B:$F,5,0)</f>
        <v>70</v>
      </c>
      <c r="L12" t="b">
        <f t="shared" si="1"/>
        <v>1</v>
      </c>
      <c r="M12">
        <v>82.63</v>
      </c>
      <c r="N12" t="b">
        <f t="shared" si="2"/>
        <v>1</v>
      </c>
    </row>
    <row r="13" ht="20" customHeight="1" spans="1:14">
      <c r="A13" s="19">
        <v>11</v>
      </c>
      <c r="B13" s="19" t="s">
        <v>35</v>
      </c>
      <c r="C13" s="20" t="s">
        <v>12</v>
      </c>
      <c r="D13" s="19" t="s">
        <v>13</v>
      </c>
      <c r="E13" s="19" t="s">
        <v>36</v>
      </c>
      <c r="F13" s="21">
        <v>63</v>
      </c>
      <c r="G13" s="22">
        <v>86.5</v>
      </c>
      <c r="H13" s="22">
        <f t="shared" si="0"/>
        <v>77.1</v>
      </c>
      <c r="I13" s="26" t="s">
        <v>34</v>
      </c>
      <c r="J13" s="19"/>
      <c r="K13">
        <f>VLOOKUP(B13,[1]笔试成绩!$B:$F,5,0)</f>
        <v>63</v>
      </c>
      <c r="L13" t="b">
        <f t="shared" si="1"/>
        <v>1</v>
      </c>
      <c r="M13">
        <v>86.5</v>
      </c>
      <c r="N13" t="b">
        <f t="shared" si="2"/>
        <v>1</v>
      </c>
    </row>
    <row r="14" ht="20" customHeight="1" spans="1:14">
      <c r="A14" s="19">
        <v>12</v>
      </c>
      <c r="B14" s="19" t="s">
        <v>37</v>
      </c>
      <c r="C14" s="20" t="s">
        <v>12</v>
      </c>
      <c r="D14" s="19" t="s">
        <v>13</v>
      </c>
      <c r="E14" s="19" t="s">
        <v>38</v>
      </c>
      <c r="F14" s="21">
        <v>64</v>
      </c>
      <c r="G14" s="22">
        <v>84.93</v>
      </c>
      <c r="H14" s="22">
        <f t="shared" si="0"/>
        <v>76.558</v>
      </c>
      <c r="I14" s="26" t="s">
        <v>34</v>
      </c>
      <c r="J14" s="19"/>
      <c r="K14">
        <f>VLOOKUP(B14,[1]笔试成绩!$B:$F,5,0)</f>
        <v>64</v>
      </c>
      <c r="L14" t="b">
        <f t="shared" si="1"/>
        <v>1</v>
      </c>
      <c r="M14">
        <v>84.93</v>
      </c>
      <c r="N14" t="b">
        <f t="shared" si="2"/>
        <v>1</v>
      </c>
    </row>
    <row r="15" ht="20" customHeight="1" spans="1:14">
      <c r="A15" s="19">
        <v>13</v>
      </c>
      <c r="B15" s="19" t="s">
        <v>39</v>
      </c>
      <c r="C15" s="20" t="s">
        <v>12</v>
      </c>
      <c r="D15" s="19" t="s">
        <v>13</v>
      </c>
      <c r="E15" s="19" t="s">
        <v>40</v>
      </c>
      <c r="F15" s="21">
        <v>61</v>
      </c>
      <c r="G15" s="22">
        <v>86</v>
      </c>
      <c r="H15" s="22">
        <f t="shared" si="0"/>
        <v>76</v>
      </c>
      <c r="I15" s="26" t="s">
        <v>34</v>
      </c>
      <c r="J15" s="19"/>
      <c r="K15">
        <f>VLOOKUP(B15,[1]笔试成绩!$B:$F,5,0)</f>
        <v>61</v>
      </c>
      <c r="L15" t="b">
        <f t="shared" si="1"/>
        <v>1</v>
      </c>
      <c r="M15">
        <v>86</v>
      </c>
      <c r="N15" t="b">
        <f t="shared" si="2"/>
        <v>1</v>
      </c>
    </row>
    <row r="16" ht="20" customHeight="1" spans="1:14">
      <c r="A16" s="19">
        <v>14</v>
      </c>
      <c r="B16" s="19" t="s">
        <v>41</v>
      </c>
      <c r="C16" s="20" t="s">
        <v>12</v>
      </c>
      <c r="D16" s="19" t="s">
        <v>13</v>
      </c>
      <c r="E16" s="19" t="s">
        <v>14</v>
      </c>
      <c r="F16" s="21">
        <v>68</v>
      </c>
      <c r="G16" s="22">
        <v>81</v>
      </c>
      <c r="H16" s="22">
        <f t="shared" si="0"/>
        <v>75.8</v>
      </c>
      <c r="I16" s="26" t="s">
        <v>34</v>
      </c>
      <c r="J16" s="19"/>
      <c r="K16">
        <f>VLOOKUP(B16,[1]笔试成绩!$B:$F,5,0)</f>
        <v>68</v>
      </c>
      <c r="L16" t="b">
        <f t="shared" si="1"/>
        <v>1</v>
      </c>
      <c r="M16">
        <v>81</v>
      </c>
      <c r="N16" t="b">
        <f t="shared" si="2"/>
        <v>1</v>
      </c>
    </row>
    <row r="17" ht="20" customHeight="1" spans="1:14">
      <c r="A17" s="19">
        <v>15</v>
      </c>
      <c r="B17" s="19" t="s">
        <v>42</v>
      </c>
      <c r="C17" s="20" t="s">
        <v>12</v>
      </c>
      <c r="D17" s="19" t="s">
        <v>13</v>
      </c>
      <c r="E17" s="19" t="s">
        <v>43</v>
      </c>
      <c r="F17" s="21">
        <v>64</v>
      </c>
      <c r="G17" s="22">
        <v>83.23</v>
      </c>
      <c r="H17" s="22">
        <f t="shared" si="0"/>
        <v>75.538</v>
      </c>
      <c r="I17" s="26" t="s">
        <v>34</v>
      </c>
      <c r="J17" s="19"/>
      <c r="K17">
        <f>VLOOKUP(B17,[1]笔试成绩!$B:$F,5,0)</f>
        <v>64</v>
      </c>
      <c r="L17" t="b">
        <f t="shared" si="1"/>
        <v>1</v>
      </c>
      <c r="M17">
        <v>83.23</v>
      </c>
      <c r="N17" t="b">
        <f t="shared" si="2"/>
        <v>1</v>
      </c>
    </row>
    <row r="18" ht="20" customHeight="1" spans="1:14">
      <c r="A18" s="19">
        <v>16</v>
      </c>
      <c r="B18" s="19" t="s">
        <v>44</v>
      </c>
      <c r="C18" s="20" t="s">
        <v>12</v>
      </c>
      <c r="D18" s="19" t="s">
        <v>13</v>
      </c>
      <c r="E18" s="19" t="s">
        <v>45</v>
      </c>
      <c r="F18" s="21">
        <v>63</v>
      </c>
      <c r="G18" s="22">
        <v>83.73</v>
      </c>
      <c r="H18" s="22">
        <f t="shared" si="0"/>
        <v>75.438</v>
      </c>
      <c r="I18" s="26" t="s">
        <v>34</v>
      </c>
      <c r="J18" s="19"/>
      <c r="K18">
        <f>VLOOKUP(B18,[1]笔试成绩!$B:$F,5,0)</f>
        <v>63</v>
      </c>
      <c r="L18" t="b">
        <f t="shared" si="1"/>
        <v>1</v>
      </c>
      <c r="M18">
        <v>83.73</v>
      </c>
      <c r="N18" t="b">
        <f t="shared" si="2"/>
        <v>1</v>
      </c>
    </row>
    <row r="19" ht="20" customHeight="1" spans="1:14">
      <c r="A19" s="19">
        <v>17</v>
      </c>
      <c r="B19" s="19" t="s">
        <v>46</v>
      </c>
      <c r="C19" s="20" t="s">
        <v>12</v>
      </c>
      <c r="D19" s="19" t="s">
        <v>13</v>
      </c>
      <c r="E19" s="19" t="s">
        <v>47</v>
      </c>
      <c r="F19" s="21">
        <v>65</v>
      </c>
      <c r="G19" s="22">
        <v>81.43</v>
      </c>
      <c r="H19" s="22">
        <f t="shared" si="0"/>
        <v>74.858</v>
      </c>
      <c r="I19" s="26" t="s">
        <v>34</v>
      </c>
      <c r="J19" s="19"/>
      <c r="K19">
        <f>VLOOKUP(B19,[1]笔试成绩!$B:$F,5,0)</f>
        <v>65</v>
      </c>
      <c r="L19" t="b">
        <f t="shared" si="1"/>
        <v>1</v>
      </c>
      <c r="M19">
        <v>81.43</v>
      </c>
      <c r="N19" t="b">
        <f t="shared" si="2"/>
        <v>1</v>
      </c>
    </row>
    <row r="20" ht="20" customHeight="1" spans="1:14">
      <c r="A20" s="19">
        <v>18</v>
      </c>
      <c r="B20" s="19" t="s">
        <v>48</v>
      </c>
      <c r="C20" s="20" t="s">
        <v>12</v>
      </c>
      <c r="D20" s="19" t="s">
        <v>13</v>
      </c>
      <c r="E20" s="19" t="s">
        <v>49</v>
      </c>
      <c r="F20" s="21">
        <v>61</v>
      </c>
      <c r="G20" s="22">
        <v>83.77</v>
      </c>
      <c r="H20" s="22">
        <f t="shared" si="0"/>
        <v>74.662</v>
      </c>
      <c r="I20" s="26" t="s">
        <v>34</v>
      </c>
      <c r="J20" s="19"/>
      <c r="K20">
        <f>VLOOKUP(B20,[1]笔试成绩!$B:$F,5,0)</f>
        <v>61</v>
      </c>
      <c r="L20" t="b">
        <f t="shared" si="1"/>
        <v>1</v>
      </c>
      <c r="M20">
        <v>83.77</v>
      </c>
      <c r="N20" t="b">
        <f t="shared" si="2"/>
        <v>1</v>
      </c>
    </row>
    <row r="21" ht="20" customHeight="1" spans="1:14">
      <c r="A21" s="19">
        <v>19</v>
      </c>
      <c r="B21" s="19" t="s">
        <v>50</v>
      </c>
      <c r="C21" s="20" t="s">
        <v>12</v>
      </c>
      <c r="D21" s="19" t="s">
        <v>13</v>
      </c>
      <c r="E21" s="19" t="s">
        <v>51</v>
      </c>
      <c r="F21" s="21">
        <v>61</v>
      </c>
      <c r="G21" s="22">
        <v>83.47</v>
      </c>
      <c r="H21" s="22">
        <f t="shared" si="0"/>
        <v>74.482</v>
      </c>
      <c r="I21" s="26" t="s">
        <v>34</v>
      </c>
      <c r="J21" s="19"/>
      <c r="K21">
        <f>VLOOKUP(B21,[1]笔试成绩!$B:$F,5,0)</f>
        <v>61</v>
      </c>
      <c r="L21" t="b">
        <f t="shared" si="1"/>
        <v>1</v>
      </c>
      <c r="M21">
        <v>83.47</v>
      </c>
      <c r="N21" t="b">
        <f t="shared" si="2"/>
        <v>1</v>
      </c>
    </row>
    <row r="22" ht="20" customHeight="1" spans="1:14">
      <c r="A22" s="19">
        <v>20</v>
      </c>
      <c r="B22" s="19" t="s">
        <v>52</v>
      </c>
      <c r="C22" s="20" t="s">
        <v>12</v>
      </c>
      <c r="D22" s="19" t="s">
        <v>13</v>
      </c>
      <c r="E22" s="19" t="s">
        <v>53</v>
      </c>
      <c r="F22" s="21">
        <v>65</v>
      </c>
      <c r="G22" s="22">
        <v>79.63</v>
      </c>
      <c r="H22" s="22">
        <f t="shared" si="0"/>
        <v>73.778</v>
      </c>
      <c r="I22" s="26" t="s">
        <v>34</v>
      </c>
      <c r="J22" s="19"/>
      <c r="K22">
        <f>VLOOKUP(B22,[1]笔试成绩!$B:$F,5,0)</f>
        <v>65</v>
      </c>
      <c r="L22" t="b">
        <f t="shared" si="1"/>
        <v>1</v>
      </c>
      <c r="M22">
        <v>79.63</v>
      </c>
      <c r="N22" t="b">
        <f t="shared" si="2"/>
        <v>1</v>
      </c>
    </row>
    <row r="23" ht="20" customHeight="1" spans="1:14">
      <c r="A23" s="19">
        <v>21</v>
      </c>
      <c r="B23" s="19" t="s">
        <v>54</v>
      </c>
      <c r="C23" s="20" t="s">
        <v>12</v>
      </c>
      <c r="D23" s="19" t="s">
        <v>13</v>
      </c>
      <c r="E23" s="19" t="s">
        <v>55</v>
      </c>
      <c r="F23" s="21">
        <v>61</v>
      </c>
      <c r="G23" s="22">
        <v>81.63</v>
      </c>
      <c r="H23" s="22">
        <f t="shared" si="0"/>
        <v>73.378</v>
      </c>
      <c r="I23" s="26" t="s">
        <v>34</v>
      </c>
      <c r="J23" s="19"/>
      <c r="K23">
        <f>VLOOKUP(B23,[1]笔试成绩!$B:$F,5,0)</f>
        <v>61</v>
      </c>
      <c r="L23" t="b">
        <f t="shared" si="1"/>
        <v>1</v>
      </c>
      <c r="M23">
        <v>81.63</v>
      </c>
      <c r="N23" t="b">
        <f t="shared" si="2"/>
        <v>1</v>
      </c>
    </row>
    <row r="24" ht="20" customHeight="1" spans="1:14">
      <c r="A24" s="19">
        <v>22</v>
      </c>
      <c r="B24" s="19" t="s">
        <v>56</v>
      </c>
      <c r="C24" s="20" t="s">
        <v>12</v>
      </c>
      <c r="D24" s="19" t="s">
        <v>13</v>
      </c>
      <c r="E24" s="19" t="s">
        <v>57</v>
      </c>
      <c r="F24" s="21">
        <v>64</v>
      </c>
      <c r="G24" s="22">
        <v>78.27</v>
      </c>
      <c r="H24" s="22">
        <f t="shared" si="0"/>
        <v>72.562</v>
      </c>
      <c r="I24" s="26" t="s">
        <v>34</v>
      </c>
      <c r="J24" s="19"/>
      <c r="K24">
        <f>VLOOKUP(B24,[1]笔试成绩!$B:$F,5,0)</f>
        <v>64</v>
      </c>
      <c r="L24" t="b">
        <f t="shared" si="1"/>
        <v>1</v>
      </c>
      <c r="M24">
        <v>78.27</v>
      </c>
      <c r="N24" t="b">
        <f t="shared" si="2"/>
        <v>1</v>
      </c>
    </row>
    <row r="25" ht="20" customHeight="1" spans="1:14">
      <c r="A25" s="19">
        <v>23</v>
      </c>
      <c r="B25" s="19" t="s">
        <v>58</v>
      </c>
      <c r="C25" s="20" t="s">
        <v>12</v>
      </c>
      <c r="D25" s="19" t="s">
        <v>13</v>
      </c>
      <c r="E25" s="19" t="s">
        <v>59</v>
      </c>
      <c r="F25" s="21">
        <v>66</v>
      </c>
      <c r="G25" s="22">
        <v>76.9</v>
      </c>
      <c r="H25" s="22">
        <f t="shared" si="0"/>
        <v>72.54</v>
      </c>
      <c r="I25" s="26" t="s">
        <v>34</v>
      </c>
      <c r="J25" s="19"/>
      <c r="K25">
        <f>VLOOKUP(B25,[1]笔试成绩!$B:$F,5,0)</f>
        <v>66</v>
      </c>
      <c r="L25" t="b">
        <f t="shared" si="1"/>
        <v>1</v>
      </c>
      <c r="M25">
        <v>76.9</v>
      </c>
      <c r="N25" t="b">
        <f t="shared" si="2"/>
        <v>1</v>
      </c>
    </row>
    <row r="26" ht="20" customHeight="1" spans="1:14">
      <c r="A26" s="19">
        <v>24</v>
      </c>
      <c r="B26" s="19" t="s">
        <v>60</v>
      </c>
      <c r="C26" s="20" t="s">
        <v>12</v>
      </c>
      <c r="D26" s="19" t="s">
        <v>13</v>
      </c>
      <c r="E26" s="19" t="s">
        <v>61</v>
      </c>
      <c r="F26" s="21">
        <v>62</v>
      </c>
      <c r="G26" s="22">
        <v>77.33</v>
      </c>
      <c r="H26" s="22">
        <f t="shared" si="0"/>
        <v>71.198</v>
      </c>
      <c r="I26" s="26" t="s">
        <v>34</v>
      </c>
      <c r="J26" s="19"/>
      <c r="K26">
        <f>VLOOKUP(B26,[1]笔试成绩!$B:$F,5,0)</f>
        <v>62</v>
      </c>
      <c r="L26" t="b">
        <f t="shared" si="1"/>
        <v>1</v>
      </c>
      <c r="M26">
        <v>77.33</v>
      </c>
      <c r="N26" t="b">
        <f t="shared" si="2"/>
        <v>1</v>
      </c>
    </row>
    <row r="27" ht="20" customHeight="1" spans="1:14">
      <c r="A27" s="19">
        <v>25</v>
      </c>
      <c r="B27" s="19" t="s">
        <v>62</v>
      </c>
      <c r="C27" s="20" t="s">
        <v>12</v>
      </c>
      <c r="D27" s="19" t="s">
        <v>13</v>
      </c>
      <c r="E27" s="19" t="s">
        <v>63</v>
      </c>
      <c r="F27" s="21">
        <v>60</v>
      </c>
      <c r="G27" s="22">
        <v>76.87</v>
      </c>
      <c r="H27" s="22">
        <f t="shared" si="0"/>
        <v>70.122</v>
      </c>
      <c r="I27" s="26" t="s">
        <v>34</v>
      </c>
      <c r="J27" s="19"/>
      <c r="K27">
        <f>VLOOKUP(B27,[1]笔试成绩!$B:$F,5,0)</f>
        <v>60</v>
      </c>
      <c r="L27" t="b">
        <f t="shared" si="1"/>
        <v>1</v>
      </c>
      <c r="M27">
        <v>76.87</v>
      </c>
      <c r="N27" t="b">
        <f t="shared" si="2"/>
        <v>1</v>
      </c>
    </row>
    <row r="28" ht="20" customHeight="1" spans="1:14">
      <c r="A28" s="19">
        <v>26</v>
      </c>
      <c r="B28" s="19" t="s">
        <v>64</v>
      </c>
      <c r="C28" s="20" t="s">
        <v>12</v>
      </c>
      <c r="D28" s="19" t="s">
        <v>13</v>
      </c>
      <c r="E28" s="19" t="s">
        <v>65</v>
      </c>
      <c r="F28" s="21">
        <v>70</v>
      </c>
      <c r="G28" s="22">
        <v>0</v>
      </c>
      <c r="H28" s="22">
        <f t="shared" si="0"/>
        <v>28</v>
      </c>
      <c r="I28" s="25" t="s">
        <v>66</v>
      </c>
      <c r="J28" s="19" t="s">
        <v>67</v>
      </c>
      <c r="K28">
        <f>VLOOKUP(B28,[1]笔试成绩!$B:$F,5,0)</f>
        <v>70</v>
      </c>
      <c r="L28" t="b">
        <f t="shared" si="1"/>
        <v>1</v>
      </c>
      <c r="M28">
        <v>0</v>
      </c>
      <c r="N28" t="b">
        <f t="shared" si="2"/>
        <v>1</v>
      </c>
    </row>
    <row r="29" ht="20" customHeight="1" spans="1:14">
      <c r="A29" s="19">
        <v>27</v>
      </c>
      <c r="B29" s="19" t="s">
        <v>68</v>
      </c>
      <c r="C29" s="20" t="s">
        <v>12</v>
      </c>
      <c r="D29" s="19" t="s">
        <v>13</v>
      </c>
      <c r="E29" s="19" t="s">
        <v>69</v>
      </c>
      <c r="F29" s="21">
        <v>63</v>
      </c>
      <c r="G29" s="22">
        <v>0</v>
      </c>
      <c r="H29" s="22">
        <f t="shared" si="0"/>
        <v>25.2</v>
      </c>
      <c r="I29" s="25" t="s">
        <v>66</v>
      </c>
      <c r="J29" s="19" t="s">
        <v>67</v>
      </c>
      <c r="K29">
        <f>VLOOKUP(B29,[1]笔试成绩!$B:$F,5,0)</f>
        <v>63</v>
      </c>
      <c r="L29" t="b">
        <f t="shared" si="1"/>
        <v>1</v>
      </c>
      <c r="M29">
        <v>0</v>
      </c>
      <c r="N29" t="b">
        <f t="shared" si="2"/>
        <v>1</v>
      </c>
    </row>
    <row r="30" s="16" customFormat="1" ht="20" customHeight="1" spans="1:14">
      <c r="A30" s="19">
        <v>1</v>
      </c>
      <c r="B30" s="19" t="s">
        <v>70</v>
      </c>
      <c r="C30" s="20" t="s">
        <v>12</v>
      </c>
      <c r="D30" s="19" t="s">
        <v>71</v>
      </c>
      <c r="E30" s="19" t="s">
        <v>72</v>
      </c>
      <c r="F30" s="21">
        <v>84</v>
      </c>
      <c r="G30" s="22">
        <v>81.77</v>
      </c>
      <c r="H30" s="22">
        <f t="shared" si="0"/>
        <v>82.662</v>
      </c>
      <c r="I30" s="25" t="s">
        <v>15</v>
      </c>
      <c r="J30" s="19"/>
      <c r="K30">
        <f>VLOOKUP(B30,[1]笔试成绩!$B:$F,5,0)</f>
        <v>84</v>
      </c>
      <c r="L30" t="b">
        <f t="shared" si="1"/>
        <v>1</v>
      </c>
      <c r="M30" s="16">
        <v>81.77</v>
      </c>
      <c r="N30" s="16" t="b">
        <f>M30=G30</f>
        <v>1</v>
      </c>
    </row>
    <row r="31" s="16" customFormat="1" ht="20" customHeight="1" spans="1:14">
      <c r="A31" s="19">
        <v>2</v>
      </c>
      <c r="B31" s="19" t="s">
        <v>73</v>
      </c>
      <c r="C31" s="20" t="s">
        <v>12</v>
      </c>
      <c r="D31" s="19" t="s">
        <v>71</v>
      </c>
      <c r="E31" s="19" t="s">
        <v>74</v>
      </c>
      <c r="F31" s="21">
        <v>68</v>
      </c>
      <c r="G31" s="22">
        <v>85.27</v>
      </c>
      <c r="H31" s="22">
        <f t="shared" si="0"/>
        <v>78.362</v>
      </c>
      <c r="I31" s="26" t="s">
        <v>34</v>
      </c>
      <c r="J31" s="19"/>
      <c r="K31">
        <f>VLOOKUP(B31,[1]笔试成绩!$B:$F,5,0)</f>
        <v>68</v>
      </c>
      <c r="L31" t="b">
        <f t="shared" si="1"/>
        <v>1</v>
      </c>
      <c r="M31" s="16">
        <v>85.27</v>
      </c>
      <c r="N31" s="16" t="b">
        <f t="shared" ref="N31:N39" si="3">M31=G31</f>
        <v>1</v>
      </c>
    </row>
    <row r="32" s="16" customFormat="1" ht="20" customHeight="1" spans="1:14">
      <c r="A32" s="19">
        <v>3</v>
      </c>
      <c r="B32" s="19" t="s">
        <v>75</v>
      </c>
      <c r="C32" s="20" t="s">
        <v>12</v>
      </c>
      <c r="D32" s="19" t="s">
        <v>71</v>
      </c>
      <c r="E32" s="19" t="s">
        <v>65</v>
      </c>
      <c r="F32" s="21">
        <v>67</v>
      </c>
      <c r="G32" s="22">
        <v>78.67</v>
      </c>
      <c r="H32" s="22">
        <f t="shared" si="0"/>
        <v>74.002</v>
      </c>
      <c r="I32" s="26" t="s">
        <v>34</v>
      </c>
      <c r="J32" s="19"/>
      <c r="K32">
        <f>VLOOKUP(B32,[1]笔试成绩!$B:$F,5,0)</f>
        <v>67</v>
      </c>
      <c r="L32" t="b">
        <f t="shared" si="1"/>
        <v>1</v>
      </c>
      <c r="M32" s="16">
        <v>78.67</v>
      </c>
      <c r="N32" s="16" t="b">
        <f t="shared" si="3"/>
        <v>1</v>
      </c>
    </row>
    <row r="33" s="16" customFormat="1" ht="20" customHeight="1" spans="1:14">
      <c r="A33" s="19">
        <v>4</v>
      </c>
      <c r="B33" s="19" t="s">
        <v>76</v>
      </c>
      <c r="C33" s="20" t="s">
        <v>12</v>
      </c>
      <c r="D33" s="19" t="s">
        <v>71</v>
      </c>
      <c r="E33" s="19" t="s">
        <v>77</v>
      </c>
      <c r="F33" s="21">
        <v>66</v>
      </c>
      <c r="G33" s="22">
        <v>78.97</v>
      </c>
      <c r="H33" s="22">
        <f t="shared" si="0"/>
        <v>73.782</v>
      </c>
      <c r="I33" s="26" t="s">
        <v>34</v>
      </c>
      <c r="J33" s="19"/>
      <c r="K33">
        <f>VLOOKUP(B33,[1]笔试成绩!$B:$F,5,0)</f>
        <v>66</v>
      </c>
      <c r="L33" t="b">
        <f t="shared" si="1"/>
        <v>1</v>
      </c>
      <c r="M33" s="16">
        <v>78.97</v>
      </c>
      <c r="N33" s="16" t="b">
        <f t="shared" si="3"/>
        <v>1</v>
      </c>
    </row>
    <row r="34" s="16" customFormat="1" ht="20" customHeight="1" spans="1:14">
      <c r="A34" s="19">
        <v>5</v>
      </c>
      <c r="B34" s="19" t="s">
        <v>78</v>
      </c>
      <c r="C34" s="20" t="s">
        <v>12</v>
      </c>
      <c r="D34" s="19" t="s">
        <v>71</v>
      </c>
      <c r="E34" s="19" t="s">
        <v>79</v>
      </c>
      <c r="F34" s="21">
        <v>61</v>
      </c>
      <c r="G34" s="22">
        <v>81.93</v>
      </c>
      <c r="H34" s="22">
        <f t="shared" si="0"/>
        <v>73.558</v>
      </c>
      <c r="I34" s="26" t="s">
        <v>34</v>
      </c>
      <c r="J34" s="19"/>
      <c r="K34">
        <f>VLOOKUP(B34,[1]笔试成绩!$B:$F,5,0)</f>
        <v>61</v>
      </c>
      <c r="L34" t="b">
        <f t="shared" si="1"/>
        <v>1</v>
      </c>
      <c r="M34" s="16">
        <v>81.93</v>
      </c>
      <c r="N34" s="16" t="b">
        <f t="shared" si="3"/>
        <v>1</v>
      </c>
    </row>
    <row r="35" s="16" customFormat="1" ht="20" customHeight="1" spans="1:14">
      <c r="A35" s="19">
        <v>1</v>
      </c>
      <c r="B35" s="19" t="s">
        <v>80</v>
      </c>
      <c r="C35" s="20" t="s">
        <v>12</v>
      </c>
      <c r="D35" s="19" t="s">
        <v>81</v>
      </c>
      <c r="E35" s="19" t="s">
        <v>82</v>
      </c>
      <c r="F35" s="21">
        <v>79</v>
      </c>
      <c r="G35" s="22">
        <v>81.33</v>
      </c>
      <c r="H35" s="22">
        <f t="shared" si="0"/>
        <v>80.398</v>
      </c>
      <c r="I35" s="25" t="s">
        <v>15</v>
      </c>
      <c r="J35" s="19"/>
      <c r="K35">
        <f>VLOOKUP(B35,[1]笔试成绩!$B:$F,5,0)</f>
        <v>79</v>
      </c>
      <c r="L35" t="b">
        <f t="shared" si="1"/>
        <v>1</v>
      </c>
      <c r="M35" s="16">
        <v>81.33</v>
      </c>
      <c r="N35" s="16" t="b">
        <f t="shared" si="3"/>
        <v>1</v>
      </c>
    </row>
    <row r="36" s="16" customFormat="1" ht="20" customHeight="1" spans="1:14">
      <c r="A36" s="19">
        <v>2</v>
      </c>
      <c r="B36" s="19" t="s">
        <v>83</v>
      </c>
      <c r="C36" s="20" t="s">
        <v>12</v>
      </c>
      <c r="D36" s="19" t="s">
        <v>81</v>
      </c>
      <c r="E36" s="19" t="s">
        <v>84</v>
      </c>
      <c r="F36" s="21">
        <v>67</v>
      </c>
      <c r="G36" s="22">
        <v>85.83</v>
      </c>
      <c r="H36" s="22">
        <f t="shared" si="0"/>
        <v>78.298</v>
      </c>
      <c r="I36" s="26" t="s">
        <v>34</v>
      </c>
      <c r="J36" s="19"/>
      <c r="K36">
        <f>VLOOKUP(B36,[1]笔试成绩!$B:$F,5,0)</f>
        <v>67</v>
      </c>
      <c r="L36" t="b">
        <f t="shared" si="1"/>
        <v>1</v>
      </c>
      <c r="M36" s="16">
        <v>85.83</v>
      </c>
      <c r="N36" s="16" t="b">
        <f t="shared" si="3"/>
        <v>1</v>
      </c>
    </row>
    <row r="37" s="16" customFormat="1" ht="20" customHeight="1" spans="1:14">
      <c r="A37" s="19">
        <v>3</v>
      </c>
      <c r="B37" s="19" t="s">
        <v>85</v>
      </c>
      <c r="C37" s="20" t="s">
        <v>12</v>
      </c>
      <c r="D37" s="19" t="s">
        <v>81</v>
      </c>
      <c r="E37" s="19" t="s">
        <v>86</v>
      </c>
      <c r="F37" s="21">
        <v>71</v>
      </c>
      <c r="G37" s="22">
        <v>80.4</v>
      </c>
      <c r="H37" s="22">
        <f t="shared" si="0"/>
        <v>76.64</v>
      </c>
      <c r="I37" s="26" t="s">
        <v>34</v>
      </c>
      <c r="J37" s="19"/>
      <c r="K37">
        <f>VLOOKUP(B37,[1]笔试成绩!$B:$F,5,0)</f>
        <v>71</v>
      </c>
      <c r="L37" t="b">
        <f t="shared" si="1"/>
        <v>1</v>
      </c>
      <c r="M37" s="16">
        <v>80.4</v>
      </c>
      <c r="N37" s="16" t="b">
        <f t="shared" si="3"/>
        <v>1</v>
      </c>
    </row>
    <row r="38" s="16" customFormat="1" ht="20" customHeight="1" spans="1:14">
      <c r="A38" s="19">
        <v>4</v>
      </c>
      <c r="B38" s="19" t="s">
        <v>87</v>
      </c>
      <c r="C38" s="20" t="s">
        <v>12</v>
      </c>
      <c r="D38" s="19" t="s">
        <v>81</v>
      </c>
      <c r="E38" s="19" t="s">
        <v>88</v>
      </c>
      <c r="F38" s="21">
        <v>67</v>
      </c>
      <c r="G38" s="22">
        <v>79.63</v>
      </c>
      <c r="H38" s="22">
        <f>F38*0.4+G38*0.6</f>
        <v>74.578</v>
      </c>
      <c r="I38" s="26" t="s">
        <v>34</v>
      </c>
      <c r="J38" s="19"/>
      <c r="K38">
        <f>VLOOKUP(B38,[1]笔试成绩!$B:$F,5,0)</f>
        <v>67</v>
      </c>
      <c r="L38" t="b">
        <f>K38=F38</f>
        <v>1</v>
      </c>
      <c r="M38" s="16">
        <v>79.63</v>
      </c>
      <c r="N38" s="16" t="b">
        <f>M38=G38</f>
        <v>1</v>
      </c>
    </row>
    <row r="39" s="16" customFormat="1" ht="20" customHeight="1" spans="1:14">
      <c r="A39" s="19">
        <v>5</v>
      </c>
      <c r="B39" s="19" t="s">
        <v>89</v>
      </c>
      <c r="C39" s="20" t="s">
        <v>12</v>
      </c>
      <c r="D39" s="19" t="s">
        <v>81</v>
      </c>
      <c r="E39" s="19" t="s">
        <v>90</v>
      </c>
      <c r="F39" s="21">
        <v>70</v>
      </c>
      <c r="G39" s="22">
        <v>76.77</v>
      </c>
      <c r="H39" s="22">
        <f>F39*0.4+G39*0.6</f>
        <v>74.062</v>
      </c>
      <c r="I39" s="26" t="s">
        <v>34</v>
      </c>
      <c r="J39" s="19"/>
      <c r="K39">
        <f>VLOOKUP(B39,[1]笔试成绩!$B:$F,5,0)</f>
        <v>70</v>
      </c>
      <c r="L39" t="b">
        <f>K39=F39</f>
        <v>1</v>
      </c>
      <c r="M39" s="16">
        <v>76.77</v>
      </c>
      <c r="N39" s="16" t="b">
        <f>M39=G39</f>
        <v>1</v>
      </c>
    </row>
    <row r="40" customHeight="1" spans="3:7">
      <c r="C40" s="23"/>
      <c r="G40" s="24"/>
    </row>
    <row r="41" customHeight="1" spans="7:7">
      <c r="G41" s="24"/>
    </row>
  </sheetData>
  <sheetProtection password="F0AC" sheet="1" autoFilter="0" objects="1"/>
  <autoFilter ref="A2:J38">
    <sortState ref="A2:J38">
      <sortCondition ref="I2"/>
    </sortState>
    <extLst/>
  </autoFilter>
  <mergeCells count="1">
    <mergeCell ref="A1:J1"/>
  </mergeCells>
  <printOptions horizontalCentered="1"/>
  <pageMargins left="0.118055555555556" right="0.156944444444444" top="0.196527777777778" bottom="0.196527777777778" header="0.118055555555556" footer="0.511805555555556"/>
  <pageSetup paperSize="9" scale="9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G9" sqref="G9"/>
    </sheetView>
  </sheetViews>
  <sheetFormatPr defaultColWidth="9" defaultRowHeight="22" customHeight="1" outlineLevelRow="4"/>
  <cols>
    <col min="1" max="1" width="5.625" style="1" customWidth="1"/>
    <col min="2" max="2" width="8.90833333333333" style="1" customWidth="1"/>
    <col min="3" max="3" width="49.375" style="1" customWidth="1"/>
    <col min="4" max="4" width="15" style="1" customWidth="1"/>
    <col min="5" max="5" width="21.9583333333333" style="2" customWidth="1"/>
    <col min="6" max="6" width="9.45" style="3" customWidth="1"/>
    <col min="7" max="7" width="9.45" style="4" customWidth="1"/>
    <col min="8" max="8" width="18.0416666666667" style="4" customWidth="1"/>
    <col min="9" max="9" width="15.8666666666667" customWidth="1"/>
  </cols>
  <sheetData>
    <row r="1" ht="26" customHeight="1" spans="1:9">
      <c r="A1" s="5" t="s">
        <v>91</v>
      </c>
      <c r="B1" s="5"/>
      <c r="C1" s="5"/>
      <c r="D1" s="5"/>
      <c r="E1" s="5"/>
      <c r="F1" s="5"/>
      <c r="G1" s="5"/>
      <c r="H1" s="5"/>
      <c r="I1" s="5"/>
    </row>
    <row r="2" ht="2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  <c r="G2" s="8" t="s">
        <v>8</v>
      </c>
      <c r="H2" s="8" t="s">
        <v>92</v>
      </c>
      <c r="I2" s="15" t="s">
        <v>10</v>
      </c>
    </row>
    <row r="3" ht="20" customHeight="1" spans="1:9">
      <c r="A3" s="9">
        <v>1</v>
      </c>
      <c r="B3" s="10" t="s">
        <v>93</v>
      </c>
      <c r="C3" s="11" t="s">
        <v>94</v>
      </c>
      <c r="D3" s="9" t="s">
        <v>95</v>
      </c>
      <c r="E3" s="27" t="s">
        <v>96</v>
      </c>
      <c r="F3" s="12">
        <v>91</v>
      </c>
      <c r="G3" s="12">
        <f>F3</f>
        <v>91</v>
      </c>
      <c r="H3" s="13" t="s">
        <v>15</v>
      </c>
      <c r="I3" s="9"/>
    </row>
    <row r="4" ht="20" customHeight="1" spans="1:9">
      <c r="A4" s="9">
        <v>2</v>
      </c>
      <c r="B4" s="10" t="s">
        <v>97</v>
      </c>
      <c r="C4" s="11" t="s">
        <v>94</v>
      </c>
      <c r="D4" s="9" t="s">
        <v>95</v>
      </c>
      <c r="E4" s="10" t="s">
        <v>98</v>
      </c>
      <c r="F4" s="14">
        <v>0</v>
      </c>
      <c r="G4" s="14">
        <v>0</v>
      </c>
      <c r="H4" s="13" t="s">
        <v>66</v>
      </c>
      <c r="I4" s="14" t="s">
        <v>67</v>
      </c>
    </row>
    <row r="5" ht="20" customHeight="1" spans="1:9">
      <c r="A5" s="9">
        <v>3</v>
      </c>
      <c r="B5" s="10" t="s">
        <v>99</v>
      </c>
      <c r="C5" s="11" t="s">
        <v>94</v>
      </c>
      <c r="D5" s="9" t="s">
        <v>95</v>
      </c>
      <c r="E5" s="10" t="s">
        <v>100</v>
      </c>
      <c r="F5" s="14">
        <v>0</v>
      </c>
      <c r="G5" s="14">
        <v>0</v>
      </c>
      <c r="H5" s="13" t="s">
        <v>66</v>
      </c>
      <c r="I5" s="14" t="s">
        <v>67</v>
      </c>
    </row>
  </sheetData>
  <sheetProtection password="F0AC" sheet="1" autoFilter="0" objects="1"/>
  <autoFilter ref="A2:I5">
    <extLst/>
  </autoFilter>
  <mergeCells count="1">
    <mergeCell ref="A1:I1"/>
  </mergeCells>
  <printOptions horizontalCentered="1"/>
  <pageMargins left="0.118055555555556" right="0.156944444444444" top="0.196527777777778" bottom="0.196527777777778" header="0.118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财资中心分公司岗位综合成绩</vt:lpstr>
      <vt:lpstr>科技信息部（总工程师办公室）岗位综合成绩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龙景</cp:lastModifiedBy>
  <dcterms:created xsi:type="dcterms:W3CDTF">2018-03-05T10:03:00Z</dcterms:created>
  <cp:lastPrinted>2018-05-23T01:27:00Z</cp:lastPrinted>
  <dcterms:modified xsi:type="dcterms:W3CDTF">2025-01-21T02:02:13Z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DA26B0E6EC264C719CCB83C4D584BA23_13</vt:lpwstr>
  </property>
</Properties>
</file>