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1" sheetId="1" r:id="rId1"/>
  </sheets>
  <definedNames/>
  <calcPr fullCalcOnLoad="1"/>
</workbook>
</file>

<file path=xl/sharedStrings.xml><?xml version="1.0" encoding="utf-8"?>
<sst xmlns="http://schemas.openxmlformats.org/spreadsheetml/2006/main" count="211" uniqueCount="108">
  <si>
    <t>越西县2023年上半年公开考试招聘事业单位工作人员考试总成绩及拟进入体检人员名单</t>
  </si>
  <si>
    <t>序号</t>
  </si>
  <si>
    <t>姓名</t>
  </si>
  <si>
    <t>准考证号</t>
  </si>
  <si>
    <t>报考单位</t>
  </si>
  <si>
    <t>报考岗位</t>
  </si>
  <si>
    <t>岗位编码</t>
  </si>
  <si>
    <t>笔试成绩</t>
  </si>
  <si>
    <t>彝语文成绩</t>
  </si>
  <si>
    <t>政策性加分</t>
  </si>
  <si>
    <t>笔试总成绩</t>
  </si>
  <si>
    <t>笔试总成绩折合后成绩</t>
  </si>
  <si>
    <t>面试成绩</t>
  </si>
  <si>
    <t>面试折合后成绩</t>
  </si>
  <si>
    <t>考试总成绩</t>
  </si>
  <si>
    <t>岗位排名</t>
  </si>
  <si>
    <t>备注</t>
  </si>
  <si>
    <t>耿孟志</t>
  </si>
  <si>
    <t>4919160100102</t>
  </si>
  <si>
    <t>县级医疗机构</t>
  </si>
  <si>
    <t>药剂医生</t>
  </si>
  <si>
    <t>1916010106</t>
  </si>
  <si>
    <t>拟体检</t>
  </si>
  <si>
    <t>张微</t>
  </si>
  <si>
    <t>4919160100104</t>
  </si>
  <si>
    <t>海馨</t>
  </si>
  <si>
    <t>4919160100108</t>
  </si>
  <si>
    <t>检验医生</t>
  </si>
  <si>
    <t>1916010107</t>
  </si>
  <si>
    <t>孟香</t>
  </si>
  <si>
    <t>4919160100110</t>
  </si>
  <si>
    <t>何莉</t>
  </si>
  <si>
    <t>4919160100106</t>
  </si>
  <si>
    <t>刘英华</t>
  </si>
  <si>
    <t>4919160100109</t>
  </si>
  <si>
    <t>放弃</t>
  </si>
  <si>
    <t>周梦烨</t>
  </si>
  <si>
    <t>4919160100114</t>
  </si>
  <si>
    <t>递补后放弃</t>
  </si>
  <si>
    <t>吉木加甲莫</t>
  </si>
  <si>
    <t>4919160100119</t>
  </si>
  <si>
    <t>公共卫生</t>
  </si>
  <si>
    <t>1916010108</t>
  </si>
  <si>
    <t>罗友古</t>
  </si>
  <si>
    <t>4919160100118</t>
  </si>
  <si>
    <t>张琪琳</t>
  </si>
  <si>
    <t>4919160100117</t>
  </si>
  <si>
    <t>张玉婷</t>
  </si>
  <si>
    <t>4919160102728</t>
  </si>
  <si>
    <t>乡镇卫生院</t>
  </si>
  <si>
    <t>中医医生B</t>
  </si>
  <si>
    <t>1916010202</t>
  </si>
  <si>
    <t>吉拉尔布</t>
  </si>
  <si>
    <t>4919160102930</t>
  </si>
  <si>
    <t>唐日乌</t>
  </si>
  <si>
    <t>4919160103002</t>
  </si>
  <si>
    <t>马正敏</t>
  </si>
  <si>
    <t>4919160102911</t>
  </si>
  <si>
    <t>马剑芬</t>
  </si>
  <si>
    <t>4919160102804</t>
  </si>
  <si>
    <t>毛无衣</t>
  </si>
  <si>
    <t>4919160102816</t>
  </si>
  <si>
    <t>毛小琼</t>
  </si>
  <si>
    <t>4919160100125</t>
  </si>
  <si>
    <t>影像医生B</t>
  </si>
  <si>
    <t>1916010204</t>
  </si>
  <si>
    <t>八连莫忍作</t>
  </si>
  <si>
    <t>4919160100322</t>
  </si>
  <si>
    <t>吉克尔子</t>
  </si>
  <si>
    <t>4919160100907</t>
  </si>
  <si>
    <t>吉布阿呷</t>
  </si>
  <si>
    <t>4919160100518</t>
  </si>
  <si>
    <t>吉木阿支莫</t>
  </si>
  <si>
    <t>4919160100718</t>
  </si>
  <si>
    <t>沈木呷</t>
  </si>
  <si>
    <t>4919160100215</t>
  </si>
  <si>
    <t>日莫莫日扎</t>
  </si>
  <si>
    <t>4919160101101</t>
  </si>
  <si>
    <t>药剂医生B</t>
  </si>
  <si>
    <t>1916010206</t>
  </si>
  <si>
    <t>潘阿呷</t>
  </si>
  <si>
    <t>4919160100923</t>
  </si>
  <si>
    <t>日么子歪</t>
  </si>
  <si>
    <t>4919160101526</t>
  </si>
  <si>
    <t>临床医生B</t>
  </si>
  <si>
    <t>1916010208</t>
  </si>
  <si>
    <t>吉克布日</t>
  </si>
  <si>
    <t>4919160102023</t>
  </si>
  <si>
    <t>阿比日牛</t>
  </si>
  <si>
    <t>4919160101505</t>
  </si>
  <si>
    <t>吉俄阿依莫</t>
  </si>
  <si>
    <t>4919160101904</t>
  </si>
  <si>
    <t>阿尔拉沙</t>
  </si>
  <si>
    <t>4919160101824</t>
  </si>
  <si>
    <t>龚思利</t>
  </si>
  <si>
    <t>4919160102518</t>
  </si>
  <si>
    <t>检验医生B</t>
  </si>
  <si>
    <t>1916010210</t>
  </si>
  <si>
    <t>马晓珍</t>
  </si>
  <si>
    <t>4919160102128</t>
  </si>
  <si>
    <t>曲比巫敢</t>
  </si>
  <si>
    <t>4919160102628</t>
  </si>
  <si>
    <t>邱曲说</t>
  </si>
  <si>
    <t>4919160102311</t>
  </si>
  <si>
    <t>安阳</t>
  </si>
  <si>
    <t>4919160102121</t>
  </si>
  <si>
    <t>海来布吉</t>
  </si>
  <si>
    <t>4919160102406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</si>
</sst>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s>
  <fonts count="47">
    <font>
      <sz val="10"/>
      <name val="Arial"/>
      <family val="2"/>
    </font>
    <font>
      <sz val="11"/>
      <name val="宋体"/>
      <family val="0"/>
    </font>
    <font>
      <b/>
      <sz val="14"/>
      <name val="宋体"/>
      <family val="0"/>
    </font>
    <font>
      <b/>
      <sz val="10"/>
      <name val="宋体"/>
      <family val="0"/>
    </font>
    <font>
      <sz val="10"/>
      <name val="宋体"/>
      <family val="0"/>
    </font>
    <font>
      <b/>
      <sz val="9"/>
      <name val="宋体"/>
      <family val="0"/>
    </font>
    <font>
      <b/>
      <sz val="6"/>
      <name val="宋体"/>
      <family val="0"/>
    </font>
    <font>
      <sz val="11"/>
      <color indexed="9"/>
      <name val="宋体"/>
      <family val="0"/>
    </font>
    <font>
      <sz val="11"/>
      <color indexed="8"/>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i/>
      <sz val="11"/>
      <color indexed="23"/>
      <name val="宋体"/>
      <family val="0"/>
    </font>
    <font>
      <u val="single"/>
      <sz val="11"/>
      <color indexed="20"/>
      <name val="宋体"/>
      <family val="0"/>
    </font>
    <font>
      <b/>
      <sz val="15"/>
      <color indexed="54"/>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NumberForma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NumberForma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9">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46" fillId="0" borderId="0" xfId="0" applyFont="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xf>
    <xf numFmtId="0" fontId="4" fillId="0" borderId="9" xfId="0" applyFont="1" applyBorder="1" applyAlignment="1">
      <alignment horizontal="center" vertical="center"/>
    </xf>
    <xf numFmtId="176" fontId="0" fillId="0" borderId="9" xfId="0" applyNumberFormat="1" applyBorder="1" applyAlignment="1">
      <alignment horizontal="center"/>
    </xf>
    <xf numFmtId="0" fontId="4" fillId="0" borderId="9" xfId="0" applyFont="1" applyBorder="1" applyAlignment="1">
      <alignment horizontal="center"/>
    </xf>
    <xf numFmtId="176" fontId="4" fillId="0" borderId="0" xfId="0" applyNumberFormat="1" applyFont="1" applyAlignment="1">
      <alignment horizont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177" fontId="0" fillId="0" borderId="9" xfId="63" applyNumberFormat="1" applyFont="1" applyBorder="1" applyAlignment="1">
      <alignment horizontal="center" vertical="center" wrapText="1"/>
      <protection/>
    </xf>
    <xf numFmtId="177" fontId="0" fillId="0" borderId="9" xfId="0" applyNumberFormat="1" applyBorder="1" applyAlignment="1">
      <alignment horizontal="center"/>
    </xf>
    <xf numFmtId="178" fontId="0" fillId="0" borderId="9" xfId="0" applyNumberFormat="1" applyBorder="1" applyAlignment="1">
      <alignment horizontal="center"/>
    </xf>
    <xf numFmtId="177" fontId="4" fillId="0" borderId="9" xfId="0" applyNumberFormat="1" applyFont="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5"/>
  <sheetViews>
    <sheetView tabSelected="1" zoomScale="161" zoomScaleNormal="161" workbookViewId="0" topLeftCell="F1">
      <selection activeCell="T6" sqref="T6"/>
    </sheetView>
  </sheetViews>
  <sheetFormatPr defaultColWidth="9.140625" defaultRowHeight="12.75"/>
  <cols>
    <col min="1" max="1" width="4.8515625" style="2" customWidth="1"/>
    <col min="2" max="2" width="11.00390625" style="2" customWidth="1"/>
    <col min="3" max="3" width="15.28125" style="2" customWidth="1"/>
    <col min="4" max="5" width="12.7109375" style="2" customWidth="1"/>
    <col min="6" max="6" width="11.8515625" style="2" customWidth="1"/>
    <col min="7" max="7" width="9.7109375" style="3" customWidth="1"/>
    <col min="8" max="8" width="7.7109375" style="2" customWidth="1"/>
    <col min="9" max="9" width="6.57421875" style="2" customWidth="1"/>
    <col min="10" max="10" width="8.140625" style="2" customWidth="1"/>
    <col min="11" max="11" width="6.8515625" style="2" customWidth="1"/>
    <col min="12" max="12" width="11.00390625" style="2" customWidth="1"/>
    <col min="13" max="13" width="9.00390625" style="2" customWidth="1"/>
    <col min="14" max="16" width="9.140625" style="2" customWidth="1"/>
  </cols>
  <sheetData>
    <row r="1" spans="1:16" ht="24.75" customHeight="1">
      <c r="A1" s="4" t="s">
        <v>0</v>
      </c>
      <c r="B1" s="4"/>
      <c r="C1" s="4"/>
      <c r="D1" s="4"/>
      <c r="E1" s="4"/>
      <c r="F1" s="4"/>
      <c r="G1" s="4"/>
      <c r="H1" s="4"/>
      <c r="I1" s="4"/>
      <c r="J1" s="4"/>
      <c r="K1" s="4"/>
      <c r="L1" s="4"/>
      <c r="M1" s="4"/>
      <c r="N1" s="4"/>
      <c r="O1" s="4"/>
      <c r="P1" s="4"/>
    </row>
    <row r="2" spans="1:16" s="1" customFormat="1" ht="36" customHeight="1">
      <c r="A2" s="5" t="s">
        <v>1</v>
      </c>
      <c r="B2" s="5" t="s">
        <v>2</v>
      </c>
      <c r="C2" s="5" t="s">
        <v>3</v>
      </c>
      <c r="D2" s="5" t="s">
        <v>4</v>
      </c>
      <c r="E2" s="5" t="s">
        <v>5</v>
      </c>
      <c r="F2" s="5" t="s">
        <v>6</v>
      </c>
      <c r="G2" s="6" t="s">
        <v>7</v>
      </c>
      <c r="H2" s="7" t="s">
        <v>8</v>
      </c>
      <c r="I2" s="13" t="s">
        <v>9</v>
      </c>
      <c r="J2" s="7" t="s">
        <v>10</v>
      </c>
      <c r="K2" s="14" t="s">
        <v>11</v>
      </c>
      <c r="L2" s="13" t="s">
        <v>12</v>
      </c>
      <c r="M2" s="13" t="s">
        <v>13</v>
      </c>
      <c r="N2" s="13" t="s">
        <v>14</v>
      </c>
      <c r="O2" s="13" t="s">
        <v>15</v>
      </c>
      <c r="P2" s="5" t="s">
        <v>16</v>
      </c>
    </row>
    <row r="3" spans="1:16" ht="12.75" customHeight="1">
      <c r="A3" s="8">
        <v>1</v>
      </c>
      <c r="B3" s="8" t="s">
        <v>17</v>
      </c>
      <c r="C3" s="8" t="s">
        <v>18</v>
      </c>
      <c r="D3" s="8" t="s">
        <v>19</v>
      </c>
      <c r="E3" s="9" t="s">
        <v>20</v>
      </c>
      <c r="F3" s="8" t="s">
        <v>21</v>
      </c>
      <c r="G3" s="10">
        <v>63</v>
      </c>
      <c r="H3" s="8"/>
      <c r="I3" s="8"/>
      <c r="J3" s="10">
        <f>G3+I3</f>
        <v>63</v>
      </c>
      <c r="K3" s="10">
        <f aca="true" t="shared" si="0" ref="K3:K10">J3*0.6</f>
        <v>37.8</v>
      </c>
      <c r="L3" s="15">
        <v>74.9</v>
      </c>
      <c r="M3" s="15">
        <f aca="true" t="shared" si="1" ref="M3:M9">L3*0.4</f>
        <v>29.960000000000004</v>
      </c>
      <c r="N3" s="16">
        <f aca="true" t="shared" si="2" ref="N3:N8">K3+M3</f>
        <v>67.76</v>
      </c>
      <c r="O3" s="8">
        <v>1</v>
      </c>
      <c r="P3" s="11" t="s">
        <v>22</v>
      </c>
    </row>
    <row r="4" spans="1:16" ht="12.75">
      <c r="A4" s="8">
        <v>2</v>
      </c>
      <c r="B4" s="8" t="s">
        <v>23</v>
      </c>
      <c r="C4" s="8" t="s">
        <v>24</v>
      </c>
      <c r="D4" s="8" t="s">
        <v>19</v>
      </c>
      <c r="E4" s="9" t="s">
        <v>20</v>
      </c>
      <c r="F4" s="8" t="s">
        <v>21</v>
      </c>
      <c r="G4" s="10">
        <v>48</v>
      </c>
      <c r="H4" s="8"/>
      <c r="I4" s="8"/>
      <c r="J4" s="10">
        <f>G4+I4</f>
        <v>48</v>
      </c>
      <c r="K4" s="10">
        <f t="shared" si="0"/>
        <v>28.799999999999997</v>
      </c>
      <c r="L4" s="15">
        <v>75.2</v>
      </c>
      <c r="M4" s="15">
        <f t="shared" si="1"/>
        <v>30.080000000000002</v>
      </c>
      <c r="N4" s="16">
        <f t="shared" si="2"/>
        <v>58.879999999999995</v>
      </c>
      <c r="O4" s="8">
        <v>2</v>
      </c>
      <c r="P4" s="8"/>
    </row>
    <row r="5" spans="1:16" ht="12.75">
      <c r="A5" s="8"/>
      <c r="B5" s="8"/>
      <c r="C5" s="8"/>
      <c r="D5" s="8"/>
      <c r="E5" s="8"/>
      <c r="F5" s="8"/>
      <c r="G5" s="10"/>
      <c r="H5" s="8"/>
      <c r="I5" s="8"/>
      <c r="J5" s="10"/>
      <c r="K5" s="8"/>
      <c r="L5" s="16"/>
      <c r="M5" s="16"/>
      <c r="N5" s="16"/>
      <c r="O5" s="8"/>
      <c r="P5" s="8"/>
    </row>
    <row r="6" spans="1:16" ht="12.75">
      <c r="A6" s="8">
        <v>1</v>
      </c>
      <c r="B6" s="8" t="s">
        <v>25</v>
      </c>
      <c r="C6" s="8" t="s">
        <v>26</v>
      </c>
      <c r="D6" s="8" t="s">
        <v>19</v>
      </c>
      <c r="E6" s="9" t="s">
        <v>27</v>
      </c>
      <c r="F6" s="8" t="s">
        <v>28</v>
      </c>
      <c r="G6" s="10">
        <v>52</v>
      </c>
      <c r="H6" s="8"/>
      <c r="I6" s="8">
        <v>1</v>
      </c>
      <c r="J6" s="10">
        <f>G6+I6</f>
        <v>53</v>
      </c>
      <c r="K6" s="17">
        <f>J6*0.6</f>
        <v>31.799999999999997</v>
      </c>
      <c r="L6" s="15">
        <v>79.14</v>
      </c>
      <c r="M6" s="15">
        <f>L6*0.4</f>
        <v>31.656000000000002</v>
      </c>
      <c r="N6" s="16">
        <f>K6+M6</f>
        <v>63.456</v>
      </c>
      <c r="O6" s="8">
        <v>1</v>
      </c>
      <c r="P6" s="11" t="s">
        <v>22</v>
      </c>
    </row>
    <row r="7" spans="1:16" ht="12.75">
      <c r="A7" s="8">
        <v>2</v>
      </c>
      <c r="B7" s="8" t="s">
        <v>29</v>
      </c>
      <c r="C7" s="8" t="s">
        <v>30</v>
      </c>
      <c r="D7" s="8" t="s">
        <v>19</v>
      </c>
      <c r="E7" s="9" t="s">
        <v>27</v>
      </c>
      <c r="F7" s="8" t="s">
        <v>28</v>
      </c>
      <c r="G7" s="10">
        <v>53</v>
      </c>
      <c r="H7" s="8"/>
      <c r="I7" s="8">
        <v>1</v>
      </c>
      <c r="J7" s="10">
        <f>G7+I7</f>
        <v>54</v>
      </c>
      <c r="K7" s="17">
        <f t="shared" si="0"/>
        <v>32.4</v>
      </c>
      <c r="L7" s="15">
        <v>75.66</v>
      </c>
      <c r="M7" s="15">
        <f t="shared" si="1"/>
        <v>30.264</v>
      </c>
      <c r="N7" s="16">
        <f t="shared" si="2"/>
        <v>62.664</v>
      </c>
      <c r="O7" s="8">
        <v>2</v>
      </c>
      <c r="P7" s="11" t="s">
        <v>22</v>
      </c>
    </row>
    <row r="8" spans="1:16" ht="12.75">
      <c r="A8" s="8">
        <v>3</v>
      </c>
      <c r="B8" s="8" t="s">
        <v>31</v>
      </c>
      <c r="C8" s="8" t="s">
        <v>32</v>
      </c>
      <c r="D8" s="8" t="s">
        <v>19</v>
      </c>
      <c r="E8" s="9" t="s">
        <v>27</v>
      </c>
      <c r="F8" s="8" t="s">
        <v>28</v>
      </c>
      <c r="G8" s="10">
        <v>55</v>
      </c>
      <c r="H8" s="8"/>
      <c r="I8" s="8"/>
      <c r="J8" s="10">
        <f>G8+I8</f>
        <v>55</v>
      </c>
      <c r="K8" s="17">
        <f t="shared" si="0"/>
        <v>33</v>
      </c>
      <c r="L8" s="15">
        <v>73.56</v>
      </c>
      <c r="M8" s="15">
        <f t="shared" si="1"/>
        <v>29.424000000000003</v>
      </c>
      <c r="N8" s="16">
        <f t="shared" si="2"/>
        <v>62.42400000000001</v>
      </c>
      <c r="O8" s="8">
        <v>3</v>
      </c>
      <c r="P8" s="8"/>
    </row>
    <row r="9" spans="1:16" ht="12.75">
      <c r="A9" s="8">
        <v>4</v>
      </c>
      <c r="B9" s="8" t="s">
        <v>33</v>
      </c>
      <c r="C9" s="8" t="s">
        <v>34</v>
      </c>
      <c r="D9" s="8" t="s">
        <v>19</v>
      </c>
      <c r="E9" s="9" t="s">
        <v>27</v>
      </c>
      <c r="F9" s="8" t="s">
        <v>28</v>
      </c>
      <c r="G9" s="10">
        <v>50</v>
      </c>
      <c r="H9" s="8"/>
      <c r="I9" s="8"/>
      <c r="J9" s="10">
        <f>G9+I9</f>
        <v>50</v>
      </c>
      <c r="K9" s="17">
        <f t="shared" si="0"/>
        <v>30</v>
      </c>
      <c r="L9" s="11" t="s">
        <v>35</v>
      </c>
      <c r="M9" s="15"/>
      <c r="N9" s="16"/>
      <c r="O9" s="8"/>
      <c r="P9" s="8"/>
    </row>
    <row r="10" spans="1:16" ht="12.75">
      <c r="A10" s="8">
        <v>5</v>
      </c>
      <c r="B10" s="8" t="s">
        <v>36</v>
      </c>
      <c r="C10" s="8" t="s">
        <v>37</v>
      </c>
      <c r="D10" s="8" t="s">
        <v>19</v>
      </c>
      <c r="E10" s="9" t="s">
        <v>27</v>
      </c>
      <c r="F10" s="8" t="s">
        <v>28</v>
      </c>
      <c r="G10" s="10">
        <v>49</v>
      </c>
      <c r="H10" s="8"/>
      <c r="I10" s="8"/>
      <c r="J10" s="10">
        <f>G10+I10</f>
        <v>49</v>
      </c>
      <c r="K10" s="17">
        <f t="shared" si="0"/>
        <v>29.4</v>
      </c>
      <c r="L10" s="11" t="s">
        <v>38</v>
      </c>
      <c r="M10" s="16"/>
      <c r="N10" s="16"/>
      <c r="O10" s="8"/>
      <c r="P10" s="8"/>
    </row>
    <row r="11" spans="1:16" ht="12.75">
      <c r="A11" s="8"/>
      <c r="B11" s="8"/>
      <c r="C11" s="8"/>
      <c r="D11" s="8"/>
      <c r="E11" s="8"/>
      <c r="F11" s="8"/>
      <c r="G11" s="10"/>
      <c r="H11" s="8"/>
      <c r="I11" s="8"/>
      <c r="J11" s="8"/>
      <c r="K11" s="8"/>
      <c r="L11" s="8"/>
      <c r="M11" s="16"/>
      <c r="N11" s="16"/>
      <c r="O11" s="8"/>
      <c r="P11" s="8"/>
    </row>
    <row r="12" spans="1:16" ht="12.75">
      <c r="A12" s="8">
        <v>1</v>
      </c>
      <c r="B12" s="8" t="s">
        <v>39</v>
      </c>
      <c r="C12" s="8" t="s">
        <v>40</v>
      </c>
      <c r="D12" s="8" t="s">
        <v>19</v>
      </c>
      <c r="E12" s="9" t="s">
        <v>41</v>
      </c>
      <c r="F12" s="8" t="s">
        <v>42</v>
      </c>
      <c r="G12" s="10">
        <v>57</v>
      </c>
      <c r="H12" s="8"/>
      <c r="I12" s="8">
        <v>1</v>
      </c>
      <c r="J12" s="10">
        <f>G12+I12</f>
        <v>58</v>
      </c>
      <c r="K12" s="10">
        <f>J12*0.6</f>
        <v>34.8</v>
      </c>
      <c r="L12" s="15">
        <v>78.7</v>
      </c>
      <c r="M12" s="15">
        <f>L12*0.4</f>
        <v>31.480000000000004</v>
      </c>
      <c r="N12" s="16">
        <f>K12+M12</f>
        <v>66.28</v>
      </c>
      <c r="O12" s="8">
        <v>1</v>
      </c>
      <c r="P12" s="11" t="s">
        <v>22</v>
      </c>
    </row>
    <row r="13" spans="1:16" ht="12.75">
      <c r="A13" s="8">
        <v>2</v>
      </c>
      <c r="B13" s="11" t="s">
        <v>43</v>
      </c>
      <c r="C13" s="8" t="s">
        <v>44</v>
      </c>
      <c r="D13" s="8" t="s">
        <v>19</v>
      </c>
      <c r="E13" s="9" t="s">
        <v>41</v>
      </c>
      <c r="F13" s="8" t="s">
        <v>42</v>
      </c>
      <c r="G13" s="10">
        <v>50</v>
      </c>
      <c r="H13" s="8"/>
      <c r="I13" s="8"/>
      <c r="J13" s="10">
        <f>G13+I13</f>
        <v>50</v>
      </c>
      <c r="K13" s="10">
        <f>J13*0.6</f>
        <v>30</v>
      </c>
      <c r="L13" s="15">
        <v>67.64</v>
      </c>
      <c r="M13" s="15">
        <f>L13*0.4</f>
        <v>27.056</v>
      </c>
      <c r="N13" s="16">
        <f>K13+M13</f>
        <v>57.056</v>
      </c>
      <c r="O13" s="8">
        <v>2</v>
      </c>
      <c r="P13" s="8"/>
    </row>
    <row r="14" spans="1:16" ht="12.75">
      <c r="A14" s="8">
        <v>3</v>
      </c>
      <c r="B14" s="8" t="s">
        <v>45</v>
      </c>
      <c r="C14" s="8" t="s">
        <v>46</v>
      </c>
      <c r="D14" s="8" t="s">
        <v>19</v>
      </c>
      <c r="E14" s="9" t="s">
        <v>41</v>
      </c>
      <c r="F14" s="8" t="s">
        <v>42</v>
      </c>
      <c r="G14" s="10">
        <v>66</v>
      </c>
      <c r="H14" s="8"/>
      <c r="I14" s="8"/>
      <c r="J14" s="10">
        <f>G14+I14</f>
        <v>66</v>
      </c>
      <c r="K14" s="10">
        <f>J14*0.6</f>
        <v>39.6</v>
      </c>
      <c r="L14" s="8" t="s">
        <v>35</v>
      </c>
      <c r="M14" s="18"/>
      <c r="N14" s="16"/>
      <c r="O14" s="8"/>
      <c r="P14" s="8"/>
    </row>
    <row r="15" spans="1:16" ht="12.75">
      <c r="A15" s="8"/>
      <c r="B15" s="8"/>
      <c r="C15" s="8"/>
      <c r="D15" s="8"/>
      <c r="E15" s="8"/>
      <c r="F15" s="8"/>
      <c r="G15" s="10"/>
      <c r="H15" s="8"/>
      <c r="I15" s="8"/>
      <c r="J15" s="10"/>
      <c r="K15" s="10"/>
      <c r="L15" s="18"/>
      <c r="M15" s="15"/>
      <c r="N15" s="16"/>
      <c r="O15" s="8"/>
      <c r="P15" s="8"/>
    </row>
    <row r="16" spans="1:16" ht="12.75">
      <c r="A16" s="8">
        <v>1</v>
      </c>
      <c r="B16" s="8" t="s">
        <v>47</v>
      </c>
      <c r="C16" s="8" t="s">
        <v>48</v>
      </c>
      <c r="D16" s="8" t="s">
        <v>49</v>
      </c>
      <c r="E16" s="9" t="s">
        <v>50</v>
      </c>
      <c r="F16" s="8" t="s">
        <v>51</v>
      </c>
      <c r="G16" s="10">
        <v>65</v>
      </c>
      <c r="H16" s="8"/>
      <c r="I16" s="8">
        <v>1</v>
      </c>
      <c r="J16" s="10">
        <f aca="true" t="shared" si="3" ref="J16:J21">G16+I16</f>
        <v>66</v>
      </c>
      <c r="K16" s="10">
        <f aca="true" t="shared" si="4" ref="K16:K21">J16*0.6</f>
        <v>39.6</v>
      </c>
      <c r="L16" s="15">
        <v>81.02</v>
      </c>
      <c r="M16" s="15">
        <f aca="true" t="shared" si="5" ref="M16:M21">L16*0.4</f>
        <v>32.408</v>
      </c>
      <c r="N16" s="16">
        <f aca="true" t="shared" si="6" ref="N16:N21">K16+M16</f>
        <v>72.00800000000001</v>
      </c>
      <c r="O16" s="8">
        <v>1</v>
      </c>
      <c r="P16" s="11" t="s">
        <v>22</v>
      </c>
    </row>
    <row r="17" spans="1:16" ht="12.75">
      <c r="A17" s="8">
        <v>2</v>
      </c>
      <c r="B17" s="8" t="s">
        <v>52</v>
      </c>
      <c r="C17" s="8" t="s">
        <v>53</v>
      </c>
      <c r="D17" s="8" t="s">
        <v>49</v>
      </c>
      <c r="E17" s="9" t="s">
        <v>50</v>
      </c>
      <c r="F17" s="8" t="s">
        <v>51</v>
      </c>
      <c r="G17" s="10">
        <v>58</v>
      </c>
      <c r="H17" s="8"/>
      <c r="I17" s="8"/>
      <c r="J17" s="10">
        <f t="shared" si="3"/>
        <v>58</v>
      </c>
      <c r="K17" s="10">
        <f t="shared" si="4"/>
        <v>34.8</v>
      </c>
      <c r="L17" s="15">
        <v>81.3</v>
      </c>
      <c r="M17" s="15">
        <f t="shared" si="5"/>
        <v>32.52</v>
      </c>
      <c r="N17" s="16">
        <f t="shared" si="6"/>
        <v>67.32</v>
      </c>
      <c r="O17" s="8">
        <v>2</v>
      </c>
      <c r="P17" s="11" t="s">
        <v>22</v>
      </c>
    </row>
    <row r="18" spans="1:16" ht="12.75">
      <c r="A18" s="8">
        <v>3</v>
      </c>
      <c r="B18" s="8" t="s">
        <v>54</v>
      </c>
      <c r="C18" s="8" t="s">
        <v>55</v>
      </c>
      <c r="D18" s="8" t="s">
        <v>49</v>
      </c>
      <c r="E18" s="9" t="s">
        <v>50</v>
      </c>
      <c r="F18" s="8" t="s">
        <v>51</v>
      </c>
      <c r="G18" s="10">
        <v>60</v>
      </c>
      <c r="H18" s="8"/>
      <c r="I18" s="8">
        <v>1</v>
      </c>
      <c r="J18" s="10">
        <f t="shared" si="3"/>
        <v>61</v>
      </c>
      <c r="K18" s="10">
        <f t="shared" si="4"/>
        <v>36.6</v>
      </c>
      <c r="L18" s="15">
        <v>74.58</v>
      </c>
      <c r="M18" s="15">
        <f t="shared" si="5"/>
        <v>29.832</v>
      </c>
      <c r="N18" s="16">
        <f t="shared" si="6"/>
        <v>66.432</v>
      </c>
      <c r="O18" s="8">
        <v>3</v>
      </c>
      <c r="P18" s="11" t="s">
        <v>22</v>
      </c>
    </row>
    <row r="19" spans="1:16" ht="12.75">
      <c r="A19" s="8">
        <v>4</v>
      </c>
      <c r="B19" s="8" t="s">
        <v>56</v>
      </c>
      <c r="C19" s="8" t="s">
        <v>57</v>
      </c>
      <c r="D19" s="8" t="s">
        <v>49</v>
      </c>
      <c r="E19" s="9" t="s">
        <v>50</v>
      </c>
      <c r="F19" s="8" t="s">
        <v>51</v>
      </c>
      <c r="G19" s="10">
        <v>57</v>
      </c>
      <c r="H19" s="8"/>
      <c r="I19" s="8"/>
      <c r="J19" s="10">
        <f t="shared" si="3"/>
        <v>57</v>
      </c>
      <c r="K19" s="10">
        <f t="shared" si="4"/>
        <v>34.199999999999996</v>
      </c>
      <c r="L19" s="15">
        <v>76</v>
      </c>
      <c r="M19" s="15">
        <f t="shared" si="5"/>
        <v>30.400000000000002</v>
      </c>
      <c r="N19" s="16">
        <f t="shared" si="6"/>
        <v>64.6</v>
      </c>
      <c r="O19" s="8">
        <v>4</v>
      </c>
      <c r="P19" s="8"/>
    </row>
    <row r="20" spans="1:16" ht="12.75">
      <c r="A20" s="8">
        <v>5</v>
      </c>
      <c r="B20" s="8" t="s">
        <v>58</v>
      </c>
      <c r="C20" s="8" t="s">
        <v>59</v>
      </c>
      <c r="D20" s="8" t="s">
        <v>49</v>
      </c>
      <c r="E20" s="9" t="s">
        <v>50</v>
      </c>
      <c r="F20" s="8" t="s">
        <v>51</v>
      </c>
      <c r="G20" s="10">
        <v>58</v>
      </c>
      <c r="H20" s="8"/>
      <c r="I20" s="8">
        <v>1</v>
      </c>
      <c r="J20" s="10">
        <f t="shared" si="3"/>
        <v>59</v>
      </c>
      <c r="K20" s="10">
        <f t="shared" si="4"/>
        <v>35.4</v>
      </c>
      <c r="L20" s="15">
        <v>71.22</v>
      </c>
      <c r="M20" s="15">
        <f t="shared" si="5"/>
        <v>28.488</v>
      </c>
      <c r="N20" s="16">
        <f t="shared" si="6"/>
        <v>63.888</v>
      </c>
      <c r="O20" s="8">
        <v>5</v>
      </c>
      <c r="P20" s="8"/>
    </row>
    <row r="21" spans="1:16" ht="12.75">
      <c r="A21" s="8">
        <v>6</v>
      </c>
      <c r="B21" s="8" t="s">
        <v>60</v>
      </c>
      <c r="C21" s="8" t="s">
        <v>61</v>
      </c>
      <c r="D21" s="8" t="s">
        <v>49</v>
      </c>
      <c r="E21" s="9" t="s">
        <v>50</v>
      </c>
      <c r="F21" s="8" t="s">
        <v>51</v>
      </c>
      <c r="G21" s="10">
        <v>56</v>
      </c>
      <c r="H21" s="8"/>
      <c r="I21" s="8">
        <v>1</v>
      </c>
      <c r="J21" s="10">
        <f t="shared" si="3"/>
        <v>57</v>
      </c>
      <c r="K21" s="10">
        <f t="shared" si="4"/>
        <v>34.199999999999996</v>
      </c>
      <c r="L21" s="15">
        <v>71.92</v>
      </c>
      <c r="M21" s="15">
        <f t="shared" si="5"/>
        <v>28.768</v>
      </c>
      <c r="N21" s="16">
        <f t="shared" si="6"/>
        <v>62.967999999999996</v>
      </c>
      <c r="O21" s="8">
        <v>6</v>
      </c>
      <c r="P21" s="8"/>
    </row>
    <row r="22" spans="1:16" ht="12.75">
      <c r="A22" s="8"/>
      <c r="B22" s="8"/>
      <c r="C22" s="8"/>
      <c r="D22" s="8"/>
      <c r="E22" s="8"/>
      <c r="F22" s="8"/>
      <c r="G22" s="10"/>
      <c r="H22" s="8"/>
      <c r="I22" s="8"/>
      <c r="J22" s="10"/>
      <c r="K22" s="10"/>
      <c r="L22" s="16"/>
      <c r="M22" s="15"/>
      <c r="N22" s="16"/>
      <c r="O22" s="8"/>
      <c r="P22" s="8"/>
    </row>
    <row r="23" spans="1:16" ht="12.75">
      <c r="A23" s="8">
        <v>1</v>
      </c>
      <c r="B23" s="8" t="s">
        <v>62</v>
      </c>
      <c r="C23" s="8" t="s">
        <v>63</v>
      </c>
      <c r="D23" s="8" t="s">
        <v>49</v>
      </c>
      <c r="E23" s="9" t="s">
        <v>64</v>
      </c>
      <c r="F23" s="8" t="s">
        <v>65</v>
      </c>
      <c r="G23" s="10">
        <v>64</v>
      </c>
      <c r="H23" s="8"/>
      <c r="I23" s="8">
        <v>1</v>
      </c>
      <c r="J23" s="10">
        <f aca="true" t="shared" si="7" ref="J23:J28">G23+I23</f>
        <v>65</v>
      </c>
      <c r="K23" s="10">
        <f aca="true" t="shared" si="8" ref="K23:K28">J23*0.6</f>
        <v>39</v>
      </c>
      <c r="L23" s="15">
        <v>73.3</v>
      </c>
      <c r="M23" s="15">
        <f aca="true" t="shared" si="9" ref="M23:M28">L23*0.4</f>
        <v>29.32</v>
      </c>
      <c r="N23" s="16">
        <f aca="true" t="shared" si="10" ref="N23:N28">K23+M23</f>
        <v>68.32</v>
      </c>
      <c r="O23" s="8">
        <v>1</v>
      </c>
      <c r="P23" s="11" t="s">
        <v>22</v>
      </c>
    </row>
    <row r="24" spans="1:16" ht="12.75">
      <c r="A24" s="8">
        <v>2</v>
      </c>
      <c r="B24" s="8" t="s">
        <v>66</v>
      </c>
      <c r="C24" s="8" t="s">
        <v>67</v>
      </c>
      <c r="D24" s="8" t="s">
        <v>49</v>
      </c>
      <c r="E24" s="9" t="s">
        <v>64</v>
      </c>
      <c r="F24" s="8" t="s">
        <v>65</v>
      </c>
      <c r="G24" s="10">
        <v>60</v>
      </c>
      <c r="H24" s="8"/>
      <c r="I24" s="8">
        <v>1</v>
      </c>
      <c r="J24" s="10">
        <f t="shared" si="7"/>
        <v>61</v>
      </c>
      <c r="K24" s="10">
        <f t="shared" si="8"/>
        <v>36.6</v>
      </c>
      <c r="L24" s="15">
        <v>73.98</v>
      </c>
      <c r="M24" s="15">
        <f t="shared" si="9"/>
        <v>29.592000000000002</v>
      </c>
      <c r="N24" s="16">
        <f t="shared" si="10"/>
        <v>66.19200000000001</v>
      </c>
      <c r="O24" s="8">
        <v>2</v>
      </c>
      <c r="P24" s="11" t="s">
        <v>22</v>
      </c>
    </row>
    <row r="25" spans="1:16" ht="12.75">
      <c r="A25" s="8">
        <v>3</v>
      </c>
      <c r="B25" s="8" t="s">
        <v>68</v>
      </c>
      <c r="C25" s="8" t="s">
        <v>69</v>
      </c>
      <c r="D25" s="8" t="s">
        <v>49</v>
      </c>
      <c r="E25" s="9" t="s">
        <v>64</v>
      </c>
      <c r="F25" s="8" t="s">
        <v>65</v>
      </c>
      <c r="G25" s="10">
        <v>55</v>
      </c>
      <c r="H25" s="8"/>
      <c r="I25" s="8">
        <v>1</v>
      </c>
      <c r="J25" s="10">
        <f t="shared" si="7"/>
        <v>56</v>
      </c>
      <c r="K25" s="10">
        <f t="shared" si="8"/>
        <v>33.6</v>
      </c>
      <c r="L25" s="15">
        <v>79.54</v>
      </c>
      <c r="M25" s="15">
        <f t="shared" si="9"/>
        <v>31.816000000000003</v>
      </c>
      <c r="N25" s="16">
        <f t="shared" si="10"/>
        <v>65.416</v>
      </c>
      <c r="O25" s="8">
        <v>3</v>
      </c>
      <c r="P25" s="11" t="s">
        <v>22</v>
      </c>
    </row>
    <row r="26" spans="1:16" ht="12.75">
      <c r="A26" s="8">
        <v>4</v>
      </c>
      <c r="B26" s="8" t="s">
        <v>70</v>
      </c>
      <c r="C26" s="8" t="s">
        <v>71</v>
      </c>
      <c r="D26" s="8" t="s">
        <v>49</v>
      </c>
      <c r="E26" s="9" t="s">
        <v>64</v>
      </c>
      <c r="F26" s="8" t="s">
        <v>65</v>
      </c>
      <c r="G26" s="10">
        <v>61</v>
      </c>
      <c r="H26" s="8"/>
      <c r="I26" s="8"/>
      <c r="J26" s="10">
        <f t="shared" si="7"/>
        <v>61</v>
      </c>
      <c r="K26" s="10">
        <f t="shared" si="8"/>
        <v>36.6</v>
      </c>
      <c r="L26" s="15">
        <v>69.46</v>
      </c>
      <c r="M26" s="15">
        <f t="shared" si="9"/>
        <v>27.784</v>
      </c>
      <c r="N26" s="16">
        <f t="shared" si="10"/>
        <v>64.384</v>
      </c>
      <c r="O26" s="8">
        <v>4</v>
      </c>
      <c r="P26" s="8"/>
    </row>
    <row r="27" spans="1:16" ht="12.75">
      <c r="A27" s="8">
        <v>5</v>
      </c>
      <c r="B27" s="8" t="s">
        <v>72</v>
      </c>
      <c r="C27" s="8" t="s">
        <v>73</v>
      </c>
      <c r="D27" s="8" t="s">
        <v>49</v>
      </c>
      <c r="E27" s="9" t="s">
        <v>64</v>
      </c>
      <c r="F27" s="8" t="s">
        <v>65</v>
      </c>
      <c r="G27" s="10">
        <v>55</v>
      </c>
      <c r="H27" s="8"/>
      <c r="I27" s="8">
        <v>1</v>
      </c>
      <c r="J27" s="10">
        <f t="shared" si="7"/>
        <v>56</v>
      </c>
      <c r="K27" s="10">
        <f t="shared" si="8"/>
        <v>33.6</v>
      </c>
      <c r="L27" s="15">
        <v>70.76</v>
      </c>
      <c r="M27" s="15">
        <f t="shared" si="9"/>
        <v>28.304000000000002</v>
      </c>
      <c r="N27" s="16">
        <f t="shared" si="10"/>
        <v>61.904</v>
      </c>
      <c r="O27" s="8">
        <v>5</v>
      </c>
      <c r="P27" s="8"/>
    </row>
    <row r="28" spans="1:16" ht="12.75">
      <c r="A28" s="8">
        <v>6</v>
      </c>
      <c r="B28" s="8" t="s">
        <v>74</v>
      </c>
      <c r="C28" s="8" t="s">
        <v>75</v>
      </c>
      <c r="D28" s="8" t="s">
        <v>49</v>
      </c>
      <c r="E28" s="9" t="s">
        <v>64</v>
      </c>
      <c r="F28" s="8" t="s">
        <v>65</v>
      </c>
      <c r="G28" s="10">
        <v>56</v>
      </c>
      <c r="H28" s="8"/>
      <c r="I28" s="8">
        <v>1</v>
      </c>
      <c r="J28" s="10">
        <f t="shared" si="7"/>
        <v>57</v>
      </c>
      <c r="K28" s="10">
        <f t="shared" si="8"/>
        <v>34.199999999999996</v>
      </c>
      <c r="L28" s="15">
        <v>67.62</v>
      </c>
      <c r="M28" s="15">
        <f t="shared" si="9"/>
        <v>27.048000000000002</v>
      </c>
      <c r="N28" s="16">
        <f t="shared" si="10"/>
        <v>61.248</v>
      </c>
      <c r="O28" s="8">
        <v>6</v>
      </c>
      <c r="P28" s="8"/>
    </row>
    <row r="29" spans="1:16" ht="12.75">
      <c r="A29" s="8"/>
      <c r="B29" s="8"/>
      <c r="C29" s="8"/>
      <c r="D29" s="8"/>
      <c r="E29" s="8"/>
      <c r="F29" s="8"/>
      <c r="G29" s="10"/>
      <c r="H29" s="8"/>
      <c r="I29" s="8"/>
      <c r="J29" s="10"/>
      <c r="K29" s="10"/>
      <c r="L29" s="16"/>
      <c r="M29" s="15"/>
      <c r="N29" s="16"/>
      <c r="O29" s="8"/>
      <c r="P29" s="8"/>
    </row>
    <row r="30" spans="1:16" ht="12.75">
      <c r="A30" s="8">
        <v>1</v>
      </c>
      <c r="B30" s="8" t="s">
        <v>76</v>
      </c>
      <c r="C30" s="8" t="s">
        <v>77</v>
      </c>
      <c r="D30" s="8" t="s">
        <v>49</v>
      </c>
      <c r="E30" s="9" t="s">
        <v>78</v>
      </c>
      <c r="F30" s="8" t="s">
        <v>79</v>
      </c>
      <c r="G30" s="10">
        <v>66</v>
      </c>
      <c r="H30" s="8"/>
      <c r="I30" s="8"/>
      <c r="J30" s="10">
        <f>G30+I30</f>
        <v>66</v>
      </c>
      <c r="K30" s="10">
        <f aca="true" t="shared" si="11" ref="K30:K37">J30*0.6</f>
        <v>39.6</v>
      </c>
      <c r="L30" s="15">
        <v>75.4</v>
      </c>
      <c r="M30" s="15">
        <f>L30*0.4</f>
        <v>30.160000000000004</v>
      </c>
      <c r="N30" s="16">
        <f aca="true" t="shared" si="12" ref="N30:N37">K30+M30</f>
        <v>69.76</v>
      </c>
      <c r="O30" s="8">
        <v>1</v>
      </c>
      <c r="P30" s="11" t="s">
        <v>22</v>
      </c>
    </row>
    <row r="31" spans="1:16" ht="12.75">
      <c r="A31" s="8">
        <v>2</v>
      </c>
      <c r="B31" s="8" t="s">
        <v>80</v>
      </c>
      <c r="C31" s="8" t="s">
        <v>81</v>
      </c>
      <c r="D31" s="8" t="s">
        <v>49</v>
      </c>
      <c r="E31" s="9" t="s">
        <v>78</v>
      </c>
      <c r="F31" s="8" t="s">
        <v>79</v>
      </c>
      <c r="G31" s="10">
        <v>59</v>
      </c>
      <c r="H31" s="8"/>
      <c r="I31" s="8">
        <v>1</v>
      </c>
      <c r="J31" s="10">
        <f>G31+I31</f>
        <v>60</v>
      </c>
      <c r="K31" s="10">
        <f t="shared" si="11"/>
        <v>36</v>
      </c>
      <c r="L31" s="15">
        <v>74.58</v>
      </c>
      <c r="M31" s="15">
        <f>L31*0.4</f>
        <v>29.832</v>
      </c>
      <c r="N31" s="16">
        <f t="shared" si="12"/>
        <v>65.832</v>
      </c>
      <c r="O31" s="8">
        <v>2</v>
      </c>
      <c r="P31" s="8"/>
    </row>
    <row r="32" spans="1:16" ht="12.75">
      <c r="A32" s="8"/>
      <c r="B32" s="8"/>
      <c r="C32" s="8"/>
      <c r="D32" s="8"/>
      <c r="E32" s="8"/>
      <c r="F32" s="8"/>
      <c r="G32" s="10"/>
      <c r="H32" s="8"/>
      <c r="I32" s="8"/>
      <c r="J32" s="10"/>
      <c r="K32" s="10"/>
      <c r="L32" s="16"/>
      <c r="M32" s="15"/>
      <c r="N32" s="16"/>
      <c r="O32" s="8"/>
      <c r="P32" s="8"/>
    </row>
    <row r="33" spans="1:16" ht="12.75">
      <c r="A33" s="8">
        <v>1</v>
      </c>
      <c r="B33" s="8" t="s">
        <v>82</v>
      </c>
      <c r="C33" s="8" t="s">
        <v>83</v>
      </c>
      <c r="D33" s="8" t="s">
        <v>49</v>
      </c>
      <c r="E33" s="9" t="s">
        <v>84</v>
      </c>
      <c r="F33" s="8" t="s">
        <v>85</v>
      </c>
      <c r="G33" s="10">
        <v>72</v>
      </c>
      <c r="H33" s="8"/>
      <c r="I33" s="8">
        <v>1</v>
      </c>
      <c r="J33" s="10">
        <f>G33+I33</f>
        <v>73</v>
      </c>
      <c r="K33" s="10">
        <f t="shared" si="11"/>
        <v>43.8</v>
      </c>
      <c r="L33" s="15">
        <v>83.66</v>
      </c>
      <c r="M33" s="15">
        <f>L33*0.4</f>
        <v>33.464</v>
      </c>
      <c r="N33" s="16">
        <f t="shared" si="12"/>
        <v>77.264</v>
      </c>
      <c r="O33" s="8">
        <v>1</v>
      </c>
      <c r="P33" s="11" t="s">
        <v>22</v>
      </c>
    </row>
    <row r="34" spans="1:16" ht="12.75">
      <c r="A34" s="8">
        <v>2</v>
      </c>
      <c r="B34" s="8" t="s">
        <v>86</v>
      </c>
      <c r="C34" s="8" t="s">
        <v>87</v>
      </c>
      <c r="D34" s="8" t="s">
        <v>49</v>
      </c>
      <c r="E34" s="9" t="s">
        <v>84</v>
      </c>
      <c r="F34" s="8" t="s">
        <v>85</v>
      </c>
      <c r="G34" s="10">
        <v>60</v>
      </c>
      <c r="H34" s="8"/>
      <c r="I34" s="8">
        <v>1</v>
      </c>
      <c r="J34" s="10">
        <f>G34+I34</f>
        <v>61</v>
      </c>
      <c r="K34" s="10">
        <f t="shared" si="11"/>
        <v>36.6</v>
      </c>
      <c r="L34" s="15">
        <v>76.02</v>
      </c>
      <c r="M34" s="15">
        <f>L34*0.4</f>
        <v>30.408</v>
      </c>
      <c r="N34" s="16">
        <f t="shared" si="12"/>
        <v>67.00800000000001</v>
      </c>
      <c r="O34" s="8">
        <v>2</v>
      </c>
      <c r="P34" s="11" t="s">
        <v>22</v>
      </c>
    </row>
    <row r="35" spans="1:16" ht="12.75">
      <c r="A35" s="8">
        <v>3</v>
      </c>
      <c r="B35" s="8" t="s">
        <v>88</v>
      </c>
      <c r="C35" s="8" t="s">
        <v>89</v>
      </c>
      <c r="D35" s="8" t="s">
        <v>49</v>
      </c>
      <c r="E35" s="9" t="s">
        <v>84</v>
      </c>
      <c r="F35" s="8" t="s">
        <v>85</v>
      </c>
      <c r="G35" s="10">
        <v>57</v>
      </c>
      <c r="H35" s="8"/>
      <c r="I35" s="8">
        <v>1</v>
      </c>
      <c r="J35" s="10">
        <f>G35+I35</f>
        <v>58</v>
      </c>
      <c r="K35" s="10">
        <f t="shared" si="11"/>
        <v>34.8</v>
      </c>
      <c r="L35" s="15">
        <v>78.34</v>
      </c>
      <c r="M35" s="15">
        <f>L35*0.4</f>
        <v>31.336000000000002</v>
      </c>
      <c r="N35" s="16">
        <f t="shared" si="12"/>
        <v>66.136</v>
      </c>
      <c r="O35" s="8">
        <v>3</v>
      </c>
      <c r="P35" s="8"/>
    </row>
    <row r="36" spans="1:16" ht="12.75">
      <c r="A36" s="8">
        <v>4</v>
      </c>
      <c r="B36" s="8" t="s">
        <v>90</v>
      </c>
      <c r="C36" s="8" t="s">
        <v>91</v>
      </c>
      <c r="D36" s="8" t="s">
        <v>49</v>
      </c>
      <c r="E36" s="9" t="s">
        <v>84</v>
      </c>
      <c r="F36" s="8" t="s">
        <v>85</v>
      </c>
      <c r="G36" s="10">
        <v>56</v>
      </c>
      <c r="H36" s="8"/>
      <c r="I36" s="8">
        <v>1</v>
      </c>
      <c r="J36" s="10">
        <f>G36+I36</f>
        <v>57</v>
      </c>
      <c r="K36" s="10">
        <f t="shared" si="11"/>
        <v>34.199999999999996</v>
      </c>
      <c r="L36" s="15">
        <v>73.44</v>
      </c>
      <c r="M36" s="15">
        <f>L36*0.4</f>
        <v>29.376</v>
      </c>
      <c r="N36" s="16">
        <f t="shared" si="12"/>
        <v>63.57599999999999</v>
      </c>
      <c r="O36" s="8">
        <v>4</v>
      </c>
      <c r="P36" s="8"/>
    </row>
    <row r="37" spans="1:16" ht="12.75">
      <c r="A37" s="8">
        <v>5</v>
      </c>
      <c r="B37" s="8" t="s">
        <v>92</v>
      </c>
      <c r="C37" s="8" t="s">
        <v>93</v>
      </c>
      <c r="D37" s="8" t="s">
        <v>49</v>
      </c>
      <c r="E37" s="9" t="s">
        <v>84</v>
      </c>
      <c r="F37" s="8" t="s">
        <v>85</v>
      </c>
      <c r="G37" s="10">
        <v>56</v>
      </c>
      <c r="H37" s="8"/>
      <c r="I37" s="8">
        <v>1</v>
      </c>
      <c r="J37" s="10">
        <f>G37+I37</f>
        <v>57</v>
      </c>
      <c r="K37" s="10">
        <f t="shared" si="11"/>
        <v>34.199999999999996</v>
      </c>
      <c r="L37" s="15">
        <v>70.12</v>
      </c>
      <c r="M37" s="15">
        <f>L37*0.4</f>
        <v>28.048000000000002</v>
      </c>
      <c r="N37" s="16">
        <f t="shared" si="12"/>
        <v>62.248</v>
      </c>
      <c r="O37" s="8">
        <v>5</v>
      </c>
      <c r="P37" s="8"/>
    </row>
    <row r="38" spans="1:16" ht="12.75">
      <c r="A38" s="8"/>
      <c r="B38" s="8"/>
      <c r="C38" s="8"/>
      <c r="D38" s="8"/>
      <c r="E38" s="8"/>
      <c r="F38" s="8"/>
      <c r="G38" s="10"/>
      <c r="H38" s="8"/>
      <c r="I38" s="8"/>
      <c r="J38" s="10"/>
      <c r="K38" s="10"/>
      <c r="L38" s="16"/>
      <c r="M38" s="15"/>
      <c r="N38" s="16"/>
      <c r="O38" s="8"/>
      <c r="P38" s="8"/>
    </row>
    <row r="39" spans="1:16" ht="12.75">
      <c r="A39" s="8">
        <v>1</v>
      </c>
      <c r="B39" s="8" t="s">
        <v>94</v>
      </c>
      <c r="C39" s="8" t="s">
        <v>95</v>
      </c>
      <c r="D39" s="8" t="s">
        <v>49</v>
      </c>
      <c r="E39" s="9" t="s">
        <v>96</v>
      </c>
      <c r="F39" s="8" t="s">
        <v>97</v>
      </c>
      <c r="G39" s="10">
        <v>68</v>
      </c>
      <c r="H39" s="8"/>
      <c r="I39" s="8"/>
      <c r="J39" s="10">
        <f aca="true" t="shared" si="13" ref="J39:J44">G39+I39</f>
        <v>68</v>
      </c>
      <c r="K39" s="10">
        <f aca="true" t="shared" si="14" ref="K39:K44">J39*0.6</f>
        <v>40.8</v>
      </c>
      <c r="L39" s="15">
        <v>79.8</v>
      </c>
      <c r="M39" s="15">
        <f aca="true" t="shared" si="15" ref="M39:M44">L39*0.4</f>
        <v>31.92</v>
      </c>
      <c r="N39" s="16">
        <f aca="true" t="shared" si="16" ref="N39:N44">K39+M39</f>
        <v>72.72</v>
      </c>
      <c r="O39" s="8">
        <v>1</v>
      </c>
      <c r="P39" s="11" t="s">
        <v>22</v>
      </c>
    </row>
    <row r="40" spans="1:16" ht="12.75">
      <c r="A40" s="8">
        <v>2</v>
      </c>
      <c r="B40" s="8" t="s">
        <v>98</v>
      </c>
      <c r="C40" s="8" t="s">
        <v>99</v>
      </c>
      <c r="D40" s="8" t="s">
        <v>49</v>
      </c>
      <c r="E40" s="9" t="s">
        <v>96</v>
      </c>
      <c r="F40" s="8" t="s">
        <v>97</v>
      </c>
      <c r="G40" s="10">
        <v>58</v>
      </c>
      <c r="H40" s="8"/>
      <c r="I40" s="8">
        <v>1</v>
      </c>
      <c r="J40" s="10">
        <f t="shared" si="13"/>
        <v>59</v>
      </c>
      <c r="K40" s="10">
        <f t="shared" si="14"/>
        <v>35.4</v>
      </c>
      <c r="L40" s="15">
        <v>75.98</v>
      </c>
      <c r="M40" s="15">
        <f t="shared" si="15"/>
        <v>30.392000000000003</v>
      </c>
      <c r="N40" s="16">
        <f t="shared" si="16"/>
        <v>65.792</v>
      </c>
      <c r="O40" s="8">
        <v>2</v>
      </c>
      <c r="P40" s="11" t="s">
        <v>22</v>
      </c>
    </row>
    <row r="41" spans="1:16" ht="12.75">
      <c r="A41" s="8">
        <v>3</v>
      </c>
      <c r="B41" s="8" t="s">
        <v>100</v>
      </c>
      <c r="C41" s="8" t="s">
        <v>101</v>
      </c>
      <c r="D41" s="8" t="s">
        <v>49</v>
      </c>
      <c r="E41" s="9" t="s">
        <v>96</v>
      </c>
      <c r="F41" s="8" t="s">
        <v>97</v>
      </c>
      <c r="G41" s="10">
        <v>57</v>
      </c>
      <c r="H41" s="8"/>
      <c r="I41" s="8"/>
      <c r="J41" s="10">
        <f t="shared" si="13"/>
        <v>57</v>
      </c>
      <c r="K41" s="10">
        <f t="shared" si="14"/>
        <v>34.199999999999996</v>
      </c>
      <c r="L41" s="15">
        <v>76.6</v>
      </c>
      <c r="M41" s="15">
        <f t="shared" si="15"/>
        <v>30.64</v>
      </c>
      <c r="N41" s="16">
        <f t="shared" si="16"/>
        <v>64.84</v>
      </c>
      <c r="O41" s="8">
        <v>3</v>
      </c>
      <c r="P41" s="11" t="s">
        <v>22</v>
      </c>
    </row>
    <row r="42" spans="1:16" ht="12.75">
      <c r="A42" s="8">
        <v>4</v>
      </c>
      <c r="B42" s="8" t="s">
        <v>102</v>
      </c>
      <c r="C42" s="8" t="s">
        <v>103</v>
      </c>
      <c r="D42" s="8" t="s">
        <v>49</v>
      </c>
      <c r="E42" s="9" t="s">
        <v>96</v>
      </c>
      <c r="F42" s="8" t="s">
        <v>97</v>
      </c>
      <c r="G42" s="10">
        <v>61</v>
      </c>
      <c r="H42" s="8"/>
      <c r="I42" s="8">
        <v>1</v>
      </c>
      <c r="J42" s="10">
        <f t="shared" si="13"/>
        <v>62</v>
      </c>
      <c r="K42" s="10">
        <f t="shared" si="14"/>
        <v>37.199999999999996</v>
      </c>
      <c r="L42" s="15">
        <v>68.34</v>
      </c>
      <c r="M42" s="15">
        <f t="shared" si="15"/>
        <v>27.336000000000002</v>
      </c>
      <c r="N42" s="16">
        <f t="shared" si="16"/>
        <v>64.536</v>
      </c>
      <c r="O42" s="8">
        <v>4</v>
      </c>
      <c r="P42" s="8"/>
    </row>
    <row r="43" spans="1:16" ht="12.75">
      <c r="A43" s="8">
        <v>5</v>
      </c>
      <c r="B43" s="8" t="s">
        <v>104</v>
      </c>
      <c r="C43" s="8" t="s">
        <v>105</v>
      </c>
      <c r="D43" s="8" t="s">
        <v>49</v>
      </c>
      <c r="E43" s="9" t="s">
        <v>96</v>
      </c>
      <c r="F43" s="8" t="s">
        <v>97</v>
      </c>
      <c r="G43" s="10">
        <v>57</v>
      </c>
      <c r="H43" s="8"/>
      <c r="I43" s="8">
        <v>1</v>
      </c>
      <c r="J43" s="10">
        <f t="shared" si="13"/>
        <v>58</v>
      </c>
      <c r="K43" s="10">
        <f t="shared" si="14"/>
        <v>34.8</v>
      </c>
      <c r="L43" s="15">
        <v>71.7</v>
      </c>
      <c r="M43" s="15">
        <f t="shared" si="15"/>
        <v>28.680000000000003</v>
      </c>
      <c r="N43" s="16">
        <f t="shared" si="16"/>
        <v>63.480000000000004</v>
      </c>
      <c r="O43" s="8">
        <v>5</v>
      </c>
      <c r="P43" s="8"/>
    </row>
    <row r="44" spans="1:16" ht="12.75">
      <c r="A44" s="8">
        <v>6</v>
      </c>
      <c r="B44" s="8" t="s">
        <v>106</v>
      </c>
      <c r="C44" s="8" t="s">
        <v>107</v>
      </c>
      <c r="D44" s="8" t="s">
        <v>49</v>
      </c>
      <c r="E44" s="9" t="s">
        <v>96</v>
      </c>
      <c r="F44" s="8" t="s">
        <v>97</v>
      </c>
      <c r="G44" s="10">
        <v>57</v>
      </c>
      <c r="H44" s="8"/>
      <c r="I44" s="8"/>
      <c r="J44" s="10">
        <f t="shared" si="13"/>
        <v>57</v>
      </c>
      <c r="K44" s="10">
        <f t="shared" si="14"/>
        <v>34.199999999999996</v>
      </c>
      <c r="L44" s="15">
        <v>72.8</v>
      </c>
      <c r="M44" s="15">
        <f t="shared" si="15"/>
        <v>29.12</v>
      </c>
      <c r="N44" s="16">
        <f t="shared" si="16"/>
        <v>63.31999999999999</v>
      </c>
      <c r="O44" s="8">
        <v>6</v>
      </c>
      <c r="P44" s="8"/>
    </row>
    <row r="45" spans="7:10" ht="12.75">
      <c r="G45" s="12"/>
      <c r="J45" s="12"/>
    </row>
  </sheetData>
  <sheetProtection/>
  <protectedRanges>
    <protectedRange sqref="E3:E4" name="区域1"/>
    <protectedRange sqref="L31" name="区域1_1"/>
    <protectedRange sqref="L19" name="区域1_2"/>
    <protectedRange sqref="L40" name="区域1_3"/>
    <protectedRange sqref="L33" name="区域1_4"/>
    <protectedRange sqref="L42" name="区域1_5"/>
    <protectedRange sqref="L17" name="区域1_6"/>
    <protectedRange sqref="L7" name="区域1_7"/>
    <protectedRange sqref="L24" name="区域1_8"/>
    <protectedRange sqref="L39" name="区域1_9"/>
    <protectedRange sqref="L8" name="区域1_10"/>
    <protectedRange sqref="L13" name="区域1_11"/>
    <protectedRange sqref="L44" name="区域1_12"/>
    <protectedRange sqref="L37" name="区域1_13"/>
    <protectedRange sqref="L27" name="区域1_14"/>
    <protectedRange sqref="L3" name="区域1_15"/>
    <protectedRange sqref="L30" name="区域1_16"/>
    <protectedRange sqref="L28" name="区域1_17"/>
    <protectedRange sqref="L26" name="区域1_18"/>
    <protectedRange sqref="L16" name="区域1_19"/>
    <protectedRange sqref="L36" name="区域1_20"/>
    <protectedRange sqref="L12" name="区域1_21"/>
    <protectedRange sqref="L41" name="区域1_22"/>
    <protectedRange sqref="L18" name="区域1_23"/>
    <protectedRange sqref="L4" name="区域1_24"/>
    <protectedRange sqref="L23" name="区域1_25"/>
    <protectedRange sqref="L35" name="区域1_26"/>
    <protectedRange sqref="L25" name="区域1_27"/>
    <protectedRange sqref="L43" name="区域1_28"/>
    <protectedRange sqref="L6" name="区域1_29"/>
    <protectedRange sqref="L20" name="区域1_30"/>
    <protectedRange sqref="L21" name="区域1_31"/>
    <protectedRange sqref="L34" name="区域1_32"/>
  </protectedRanges>
  <mergeCells count="1">
    <mergeCell ref="A1:P1"/>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2023-04-25T19:49:56Z</dcterms:created>
  <dcterms:modified xsi:type="dcterms:W3CDTF">2023-05-22T00:43:44Z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604AF6F77AFC44EEB6F65E74B901C2C3_12</vt:lpwstr>
  </property>
  <property fmtid="{D5CDD505-2E9C-101B-9397-08002B2CF9AE}" pid="4" name="KSOProductBuildV">
    <vt:lpwstr>2052-11.8.2.9093</vt:lpwstr>
  </property>
</Properties>
</file>