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成绩" sheetId="1" r:id="rId1"/>
  </sheets>
  <definedNames>
    <definedName name="_xlnm._FilterDatabase" localSheetId="0" hidden="1">成绩!$A$4:$M$37</definedName>
    <definedName name="_xlnm.Print_Area" localSheetId="0">成绩!$A$1:$L$37</definedName>
    <definedName name="_xlnm.Print_Titles" localSheetId="0">成绩!$1:$4</definedName>
  </definedNames>
  <calcPr calcId="144525"/>
</workbook>
</file>

<file path=xl/sharedStrings.xml><?xml version="1.0" encoding="utf-8"?>
<sst xmlns="http://schemas.openxmlformats.org/spreadsheetml/2006/main" count="152" uniqueCount="87">
  <si>
    <t>附件
                            南充文化旅游职业学院2023年上半年公开招聘教师（辅导员）考试总成绩及排名</t>
  </si>
  <si>
    <r>
      <rPr>
        <b/>
        <sz val="12"/>
        <rFont val="黑体"/>
        <charset val="134"/>
      </rPr>
      <t>序号</t>
    </r>
  </si>
  <si>
    <t>姓名</t>
  </si>
  <si>
    <r>
      <rPr>
        <b/>
        <sz val="12"/>
        <rFont val="黑体"/>
        <charset val="134"/>
      </rPr>
      <t>性别</t>
    </r>
  </si>
  <si>
    <r>
      <rPr>
        <b/>
        <sz val="12"/>
        <rFont val="黑体"/>
        <charset val="134"/>
      </rPr>
      <t>报考岗位</t>
    </r>
  </si>
  <si>
    <t>准考证号</t>
  </si>
  <si>
    <r>
      <rPr>
        <b/>
        <sz val="12"/>
        <rFont val="黑体"/>
        <charset val="134"/>
      </rPr>
      <t>笔试成绩</t>
    </r>
  </si>
  <si>
    <r>
      <rPr>
        <b/>
        <sz val="12"/>
        <rFont val="黑体"/>
        <charset val="134"/>
      </rPr>
      <t>笔试成绩</t>
    </r>
    <r>
      <rPr>
        <b/>
        <sz val="12"/>
        <rFont val="Times New Roman"/>
        <charset val="0"/>
      </rPr>
      <t>50%</t>
    </r>
  </si>
  <si>
    <r>
      <rPr>
        <b/>
        <sz val="12"/>
        <rFont val="黑体"/>
        <charset val="134"/>
      </rPr>
      <t>面试成绩</t>
    </r>
  </si>
  <si>
    <r>
      <rPr>
        <b/>
        <sz val="12"/>
        <rFont val="黑体"/>
        <charset val="134"/>
      </rPr>
      <t>面试成绩</t>
    </r>
    <r>
      <rPr>
        <b/>
        <sz val="12"/>
        <rFont val="Times New Roman"/>
        <charset val="0"/>
      </rPr>
      <t xml:space="preserve">
50%</t>
    </r>
  </si>
  <si>
    <r>
      <rPr>
        <b/>
        <sz val="12"/>
        <rFont val="黑体"/>
        <charset val="134"/>
      </rPr>
      <t>总成绩</t>
    </r>
  </si>
  <si>
    <r>
      <rPr>
        <b/>
        <sz val="12"/>
        <rFont val="黑体"/>
        <charset val="134"/>
      </rPr>
      <t>总分排名</t>
    </r>
  </si>
  <si>
    <t>备注</t>
  </si>
  <si>
    <t>马孟琦</t>
  </si>
  <si>
    <t>男</t>
  </si>
  <si>
    <t>辅导员</t>
  </si>
  <si>
    <t>5411111012716</t>
  </si>
  <si>
    <t>雍圆茜</t>
  </si>
  <si>
    <t>女</t>
  </si>
  <si>
    <t>5411111032704</t>
  </si>
  <si>
    <t>杨乾竹</t>
  </si>
  <si>
    <t>5411111070802</t>
  </si>
  <si>
    <t>罗珥丹</t>
  </si>
  <si>
    <t>5411111060917</t>
  </si>
  <si>
    <t>蒲罗斌</t>
  </si>
  <si>
    <t>5411111015230</t>
  </si>
  <si>
    <t>韦丽苹</t>
  </si>
  <si>
    <t>5411111062309</t>
  </si>
  <si>
    <t>姚小丽</t>
  </si>
  <si>
    <t>5411111102411</t>
  </si>
  <si>
    <t>上官帅君</t>
  </si>
  <si>
    <t>5411111114013</t>
  </si>
  <si>
    <t>艾星余</t>
  </si>
  <si>
    <t>5411111091111</t>
  </si>
  <si>
    <t>王悦</t>
  </si>
  <si>
    <t>5411111091220</t>
  </si>
  <si>
    <t>李惠</t>
  </si>
  <si>
    <t>5411111055402</t>
  </si>
  <si>
    <t>罗佳佳</t>
  </si>
  <si>
    <t>5411111071501</t>
  </si>
  <si>
    <t>向海燕</t>
  </si>
  <si>
    <t>5411111050501</t>
  </si>
  <si>
    <t>敬梦琪</t>
  </si>
  <si>
    <t>5411111022306</t>
  </si>
  <si>
    <t>赵佳福</t>
  </si>
  <si>
    <t>5411111061915</t>
  </si>
  <si>
    <t>韩小波</t>
  </si>
  <si>
    <t>5411111101415</t>
  </si>
  <si>
    <t>蔡静</t>
  </si>
  <si>
    <t>5411111021808</t>
  </si>
  <si>
    <t>刘诗忆</t>
  </si>
  <si>
    <t>5411111101209</t>
  </si>
  <si>
    <t>朱妍</t>
  </si>
  <si>
    <t>5411111013314</t>
  </si>
  <si>
    <t>周代芬</t>
  </si>
  <si>
    <t>5411111010521</t>
  </si>
  <si>
    <t>徐娅岚</t>
  </si>
  <si>
    <t>5411111073803</t>
  </si>
  <si>
    <t>张静</t>
  </si>
  <si>
    <t>5411111082525</t>
  </si>
  <si>
    <t>王倩</t>
  </si>
  <si>
    <t>5411111113818</t>
  </si>
  <si>
    <t>赖雪</t>
  </si>
  <si>
    <t>5411111041030</t>
  </si>
  <si>
    <t>吴长选</t>
  </si>
  <si>
    <t>大数据技术专业教师</t>
  </si>
  <si>
    <t>5411111012608</t>
  </si>
  <si>
    <t>任佳</t>
  </si>
  <si>
    <t>5411111073519</t>
  </si>
  <si>
    <t>赵海均</t>
  </si>
  <si>
    <t>5411111104910</t>
  </si>
  <si>
    <t>陈涛</t>
  </si>
  <si>
    <t>5411111030525</t>
  </si>
  <si>
    <t>伍锐</t>
  </si>
  <si>
    <t>5411111082317</t>
  </si>
  <si>
    <t>递补</t>
  </si>
  <si>
    <t>邓岚茜</t>
  </si>
  <si>
    <t>5411111071326</t>
  </si>
  <si>
    <t>-</t>
  </si>
  <si>
    <t>缺考</t>
  </si>
  <si>
    <t>李瑶</t>
  </si>
  <si>
    <t>婴幼儿托育服务与管理专业教师</t>
  </si>
  <si>
    <t>5411111102503</t>
  </si>
  <si>
    <t>任洁</t>
  </si>
  <si>
    <t>5411111040217</t>
  </si>
  <si>
    <t>邓玉玲</t>
  </si>
  <si>
    <t>5411111051502</t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</si>
</sst>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Times New Roman"/>
      <charset val="0"/>
    </font>
    <font>
      <sz val="10"/>
      <name val="Times New Roman"/>
      <charset val="0"/>
    </font>
    <font>
      <b/>
      <sz val="18"/>
      <name val="方正粗黑宋简体"/>
      <charset val="134"/>
    </font>
    <font>
      <b/>
      <sz val="12"/>
      <name val="Times New Roman"/>
      <charset val="0"/>
    </font>
    <font>
      <b/>
      <sz val="12"/>
      <name val="黑体"/>
      <charset val="134"/>
    </font>
    <font>
      <b/>
      <sz val="11"/>
      <name val="Times New Roman"/>
      <charset val="0"/>
    </font>
    <font>
      <b/>
      <sz val="11"/>
      <name val="宋体"/>
      <charset val="134"/>
    </font>
    <font>
      <b/>
      <sz val="11"/>
      <name val="文泉驿微米黑"/>
      <charset val="134"/>
    </font>
    <font>
      <b/>
      <sz val="10"/>
      <name val="Arial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7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6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tabSelected="1" view="pageBreakPreview" zoomScale="80" zoomScaleNormal="70" workbookViewId="0">
      <pane ySplit="4" topLeftCell="A5" activePane="bottomLeft" state="frozen"/>
      <selection/>
      <selection pane="bottomLeft" activeCell="M8" sqref="M8"/>
    </sheetView>
  </sheetViews>
  <sheetFormatPr defaultColWidth="9" defaultRowHeight="15"/>
  <cols>
    <col min="1" max="1" width="6.625" style="1" customWidth="1"/>
    <col min="2" max="2" width="10.875" style="4" customWidth="1"/>
    <col min="3" max="3" width="8.41666666666667" style="1" customWidth="1"/>
    <col min="4" max="4" width="28.8083333333333" style="1" customWidth="1"/>
    <col min="5" max="5" width="16.1666666666667" style="5" customWidth="1"/>
    <col min="6" max="6" width="10.125" style="3" customWidth="1"/>
    <col min="7" max="7" width="9.625" style="1" customWidth="1"/>
    <col min="8" max="8" width="10" style="6" customWidth="1"/>
    <col min="9" max="9" width="10.4" style="6" customWidth="1"/>
    <col min="10" max="10" width="9.375" style="6" customWidth="1"/>
    <col min="11" max="11" width="10" style="1" customWidth="1"/>
    <col min="12" max="16384" width="9" style="1"/>
  </cols>
  <sheetData>
    <row r="1" spans="1:1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51" customHeight="1" spans="1: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spans="1:12">
      <c r="A3" s="9" t="s">
        <v>1</v>
      </c>
      <c r="B3" s="10" t="s">
        <v>2</v>
      </c>
      <c r="C3" s="9" t="s">
        <v>3</v>
      </c>
      <c r="D3" s="11" t="s">
        <v>4</v>
      </c>
      <c r="E3" s="10" t="s">
        <v>5</v>
      </c>
      <c r="F3" s="11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</row>
    <row r="4" s="1" customFormat="1" ht="23.1" customHeight="1" spans="1:12">
      <c r="A4" s="9"/>
      <c r="B4" s="9"/>
      <c r="C4" s="9"/>
      <c r="D4" s="11"/>
      <c r="E4" s="9"/>
      <c r="F4" s="11"/>
      <c r="G4" s="15"/>
      <c r="H4" s="15"/>
      <c r="I4" s="15"/>
      <c r="J4" s="15"/>
      <c r="K4" s="15"/>
      <c r="L4" s="15"/>
    </row>
    <row r="5" s="2" customFormat="1" ht="27" customHeight="1" spans="1:12">
      <c r="A5" s="12">
        <v>1</v>
      </c>
      <c r="B5" s="13" t="s">
        <v>13</v>
      </c>
      <c r="C5" s="13" t="s">
        <v>14</v>
      </c>
      <c r="D5" s="13" t="s">
        <v>15</v>
      </c>
      <c r="E5" s="16" t="s">
        <v>16</v>
      </c>
      <c r="F5" s="17">
        <v>80.5</v>
      </c>
      <c r="G5" s="17">
        <f t="shared" ref="G5:G37" si="0">F5/2</f>
        <v>40.25</v>
      </c>
      <c r="H5" s="18">
        <v>83</v>
      </c>
      <c r="I5" s="19">
        <f t="shared" ref="I5:I33" si="1">H5*0.5</f>
        <v>41.5</v>
      </c>
      <c r="J5" s="19">
        <f t="shared" ref="J5:J33" si="2">I5+G5</f>
        <v>81.75</v>
      </c>
      <c r="K5" s="12">
        <f>RANK(J5,$J$5:$J$28)</f>
        <v>1</v>
      </c>
      <c r="L5" s="20"/>
    </row>
    <row r="6" s="2" customFormat="1" ht="27" customHeight="1" spans="1:12">
      <c r="A6" s="12">
        <v>2</v>
      </c>
      <c r="B6" s="13" t="s">
        <v>17</v>
      </c>
      <c r="C6" s="14" t="s">
        <v>18</v>
      </c>
      <c r="D6" s="13" t="s">
        <v>15</v>
      </c>
      <c r="E6" s="16" t="s">
        <v>19</v>
      </c>
      <c r="F6" s="17">
        <v>76.5</v>
      </c>
      <c r="G6" s="17">
        <f t="shared" si="0"/>
        <v>38.25</v>
      </c>
      <c r="H6" s="18">
        <v>83.33</v>
      </c>
      <c r="I6" s="19">
        <f t="shared" si="1"/>
        <v>41.665</v>
      </c>
      <c r="J6" s="19">
        <f t="shared" si="2"/>
        <v>79.915</v>
      </c>
      <c r="K6" s="12">
        <f>RANK(J6,$J$5:$J$28)</f>
        <v>2</v>
      </c>
      <c r="L6" s="20"/>
    </row>
    <row r="7" s="2" customFormat="1" ht="27" customHeight="1" spans="1:12">
      <c r="A7" s="12">
        <v>3</v>
      </c>
      <c r="B7" s="13" t="s">
        <v>20</v>
      </c>
      <c r="C7" s="13" t="s">
        <v>18</v>
      </c>
      <c r="D7" s="13" t="s">
        <v>15</v>
      </c>
      <c r="E7" s="16" t="s">
        <v>21</v>
      </c>
      <c r="F7" s="17">
        <v>76.5</v>
      </c>
      <c r="G7" s="17">
        <f t="shared" si="0"/>
        <v>38.25</v>
      </c>
      <c r="H7" s="18">
        <v>83.33</v>
      </c>
      <c r="I7" s="19">
        <f t="shared" si="1"/>
        <v>41.665</v>
      </c>
      <c r="J7" s="19">
        <f t="shared" si="2"/>
        <v>79.915</v>
      </c>
      <c r="K7" s="12">
        <f>RANK(J7,$J$5:$J$28)</f>
        <v>2</v>
      </c>
      <c r="L7" s="20"/>
    </row>
    <row r="8" s="2" customFormat="1" ht="27" customHeight="1" spans="1:12">
      <c r="A8" s="12">
        <v>4</v>
      </c>
      <c r="B8" s="13" t="s">
        <v>22</v>
      </c>
      <c r="C8" s="13" t="s">
        <v>18</v>
      </c>
      <c r="D8" s="13" t="s">
        <v>15</v>
      </c>
      <c r="E8" s="16" t="s">
        <v>23</v>
      </c>
      <c r="F8" s="17">
        <v>77.5</v>
      </c>
      <c r="G8" s="17">
        <f t="shared" si="0"/>
        <v>38.75</v>
      </c>
      <c r="H8" s="18">
        <v>81.33</v>
      </c>
      <c r="I8" s="19">
        <f t="shared" si="1"/>
        <v>40.665</v>
      </c>
      <c r="J8" s="19">
        <f t="shared" si="2"/>
        <v>79.415</v>
      </c>
      <c r="K8" s="12">
        <f>RANK(J8,$J$5:$J$28)</f>
        <v>4</v>
      </c>
      <c r="L8" s="20"/>
    </row>
    <row r="9" s="2" customFormat="1" ht="27" customHeight="1" spans="1:12">
      <c r="A9" s="12">
        <v>5</v>
      </c>
      <c r="B9" s="13" t="s">
        <v>24</v>
      </c>
      <c r="C9" s="13" t="s">
        <v>14</v>
      </c>
      <c r="D9" s="13" t="s">
        <v>15</v>
      </c>
      <c r="E9" s="16" t="s">
        <v>25</v>
      </c>
      <c r="F9" s="17">
        <v>75</v>
      </c>
      <c r="G9" s="17">
        <f t="shared" si="0"/>
        <v>37.5</v>
      </c>
      <c r="H9" s="18">
        <v>83.67</v>
      </c>
      <c r="I9" s="18">
        <f t="shared" si="1"/>
        <v>41.835</v>
      </c>
      <c r="J9" s="18">
        <f t="shared" si="2"/>
        <v>79.335</v>
      </c>
      <c r="K9" s="12">
        <f>RANK(J9,$J$5:$J$28)</f>
        <v>5</v>
      </c>
      <c r="L9" s="20"/>
    </row>
    <row r="10" s="2" customFormat="1" ht="27" customHeight="1" spans="1:12">
      <c r="A10" s="12">
        <v>6</v>
      </c>
      <c r="B10" s="13" t="s">
        <v>26</v>
      </c>
      <c r="C10" s="13" t="s">
        <v>18</v>
      </c>
      <c r="D10" s="13" t="s">
        <v>15</v>
      </c>
      <c r="E10" s="16" t="s">
        <v>27</v>
      </c>
      <c r="F10" s="17">
        <v>78</v>
      </c>
      <c r="G10" s="17">
        <f t="shared" si="0"/>
        <v>39</v>
      </c>
      <c r="H10" s="18">
        <v>80</v>
      </c>
      <c r="I10" s="19">
        <f t="shared" si="1"/>
        <v>40</v>
      </c>
      <c r="J10" s="19">
        <f t="shared" si="2"/>
        <v>79</v>
      </c>
      <c r="K10" s="12">
        <f>RANK(J10,$J$5:$J$28)</f>
        <v>6</v>
      </c>
      <c r="L10" s="20"/>
    </row>
    <row r="11" s="2" customFormat="1" ht="27" customHeight="1" spans="1:12">
      <c r="A11" s="12">
        <v>7</v>
      </c>
      <c r="B11" s="13" t="s">
        <v>28</v>
      </c>
      <c r="C11" s="13" t="s">
        <v>18</v>
      </c>
      <c r="D11" s="13" t="s">
        <v>15</v>
      </c>
      <c r="E11" s="16" t="s">
        <v>29</v>
      </c>
      <c r="F11" s="17">
        <v>77.5</v>
      </c>
      <c r="G11" s="17">
        <f t="shared" si="0"/>
        <v>38.75</v>
      </c>
      <c r="H11" s="18">
        <v>80.2</v>
      </c>
      <c r="I11" s="19">
        <f t="shared" si="1"/>
        <v>40.1</v>
      </c>
      <c r="J11" s="19">
        <f t="shared" si="2"/>
        <v>78.85</v>
      </c>
      <c r="K11" s="12">
        <f>RANK(J11,$J$5:$J$28)</f>
        <v>7</v>
      </c>
      <c r="L11" s="20"/>
    </row>
    <row r="12" s="2" customFormat="1" ht="27" customHeight="1" spans="1:12">
      <c r="A12" s="12">
        <v>8</v>
      </c>
      <c r="B12" s="13" t="s">
        <v>30</v>
      </c>
      <c r="C12" s="13" t="s">
        <v>14</v>
      </c>
      <c r="D12" s="13" t="s">
        <v>15</v>
      </c>
      <c r="E12" s="16" t="s">
        <v>31</v>
      </c>
      <c r="F12" s="17">
        <v>73</v>
      </c>
      <c r="G12" s="17">
        <f t="shared" si="0"/>
        <v>36.5</v>
      </c>
      <c r="H12" s="18">
        <v>84.67</v>
      </c>
      <c r="I12" s="18">
        <f t="shared" si="1"/>
        <v>42.335</v>
      </c>
      <c r="J12" s="18">
        <f t="shared" si="2"/>
        <v>78.835</v>
      </c>
      <c r="K12" s="12">
        <f>RANK(J12,$J$5:$J$28)</f>
        <v>8</v>
      </c>
      <c r="L12" s="20"/>
    </row>
    <row r="13" s="2" customFormat="1" ht="27" customHeight="1" spans="1:12">
      <c r="A13" s="12">
        <v>9</v>
      </c>
      <c r="B13" s="13" t="s">
        <v>32</v>
      </c>
      <c r="C13" s="13" t="s">
        <v>18</v>
      </c>
      <c r="D13" s="13" t="s">
        <v>15</v>
      </c>
      <c r="E13" s="16" t="s">
        <v>33</v>
      </c>
      <c r="F13" s="17">
        <v>76</v>
      </c>
      <c r="G13" s="17">
        <f t="shared" si="0"/>
        <v>38</v>
      </c>
      <c r="H13" s="18">
        <v>81.33</v>
      </c>
      <c r="I13" s="19">
        <f t="shared" si="1"/>
        <v>40.665</v>
      </c>
      <c r="J13" s="19">
        <f t="shared" si="2"/>
        <v>78.665</v>
      </c>
      <c r="K13" s="12">
        <f>RANK(J13,$J$5:$J$28)</f>
        <v>9</v>
      </c>
      <c r="L13" s="20"/>
    </row>
    <row r="14" s="2" customFormat="1" ht="27" customHeight="1" spans="1:12">
      <c r="A14" s="12">
        <v>10</v>
      </c>
      <c r="B14" s="13" t="s">
        <v>34</v>
      </c>
      <c r="C14" s="14" t="s">
        <v>18</v>
      </c>
      <c r="D14" s="13" t="s">
        <v>15</v>
      </c>
      <c r="E14" s="16" t="s">
        <v>35</v>
      </c>
      <c r="F14" s="17">
        <v>76.5</v>
      </c>
      <c r="G14" s="17">
        <f t="shared" si="0"/>
        <v>38.25</v>
      </c>
      <c r="H14" s="18">
        <v>80.33</v>
      </c>
      <c r="I14" s="19">
        <f t="shared" si="1"/>
        <v>40.165</v>
      </c>
      <c r="J14" s="19">
        <f t="shared" si="2"/>
        <v>78.415</v>
      </c>
      <c r="K14" s="12">
        <f>RANK(J14,$J$5:$J$28)</f>
        <v>10</v>
      </c>
      <c r="L14" s="20"/>
    </row>
    <row r="15" s="2" customFormat="1" ht="27" customHeight="1" spans="1:12">
      <c r="A15" s="12">
        <v>11</v>
      </c>
      <c r="B15" s="13" t="s">
        <v>36</v>
      </c>
      <c r="C15" s="13" t="s">
        <v>18</v>
      </c>
      <c r="D15" s="13" t="s">
        <v>15</v>
      </c>
      <c r="E15" s="16" t="s">
        <v>37</v>
      </c>
      <c r="F15" s="17">
        <v>74</v>
      </c>
      <c r="G15" s="17">
        <f t="shared" si="0"/>
        <v>37</v>
      </c>
      <c r="H15" s="18">
        <v>82.67</v>
      </c>
      <c r="I15" s="18">
        <f t="shared" si="1"/>
        <v>41.335</v>
      </c>
      <c r="J15" s="18">
        <f t="shared" si="2"/>
        <v>78.335</v>
      </c>
      <c r="K15" s="12">
        <f>RANK(J15,$J$5:$J$28)</f>
        <v>11</v>
      </c>
      <c r="L15" s="20"/>
    </row>
    <row r="16" s="2" customFormat="1" ht="27" customHeight="1" spans="1:12">
      <c r="A16" s="12">
        <v>12</v>
      </c>
      <c r="B16" s="13" t="s">
        <v>38</v>
      </c>
      <c r="C16" s="13" t="s">
        <v>18</v>
      </c>
      <c r="D16" s="13" t="s">
        <v>15</v>
      </c>
      <c r="E16" s="16" t="s">
        <v>39</v>
      </c>
      <c r="F16" s="17">
        <v>74.5</v>
      </c>
      <c r="G16" s="17">
        <f t="shared" si="0"/>
        <v>37.25</v>
      </c>
      <c r="H16" s="18">
        <v>81.67</v>
      </c>
      <c r="I16" s="19">
        <f t="shared" si="1"/>
        <v>40.835</v>
      </c>
      <c r="J16" s="19">
        <f t="shared" si="2"/>
        <v>78.085</v>
      </c>
      <c r="K16" s="12">
        <f>RANK(J16,$J$5:$J$28)</f>
        <v>12</v>
      </c>
      <c r="L16" s="20"/>
    </row>
    <row r="17" s="2" customFormat="1" ht="27" customHeight="1" spans="1:12">
      <c r="A17" s="12">
        <v>13</v>
      </c>
      <c r="B17" s="13" t="s">
        <v>40</v>
      </c>
      <c r="C17" s="13" t="s">
        <v>18</v>
      </c>
      <c r="D17" s="13" t="s">
        <v>15</v>
      </c>
      <c r="E17" s="16" t="s">
        <v>41</v>
      </c>
      <c r="F17" s="17">
        <v>74</v>
      </c>
      <c r="G17" s="17">
        <f t="shared" si="0"/>
        <v>37</v>
      </c>
      <c r="H17" s="18">
        <v>82</v>
      </c>
      <c r="I17" s="18">
        <f t="shared" si="1"/>
        <v>41</v>
      </c>
      <c r="J17" s="18">
        <f t="shared" si="2"/>
        <v>78</v>
      </c>
      <c r="K17" s="12">
        <f>RANK(J17,$J$5:$J$28)</f>
        <v>13</v>
      </c>
      <c r="L17" s="20"/>
    </row>
    <row r="18" s="2" customFormat="1" ht="27" customHeight="1" spans="1:12">
      <c r="A18" s="12">
        <v>14</v>
      </c>
      <c r="B18" s="13" t="s">
        <v>42</v>
      </c>
      <c r="C18" s="13" t="s">
        <v>18</v>
      </c>
      <c r="D18" s="13" t="s">
        <v>15</v>
      </c>
      <c r="E18" s="16" t="s">
        <v>43</v>
      </c>
      <c r="F18" s="17">
        <v>74.5</v>
      </c>
      <c r="G18" s="17">
        <f t="shared" si="0"/>
        <v>37.25</v>
      </c>
      <c r="H18" s="18">
        <v>81</v>
      </c>
      <c r="I18" s="19">
        <f t="shared" si="1"/>
        <v>40.5</v>
      </c>
      <c r="J18" s="19">
        <f t="shared" si="2"/>
        <v>77.75</v>
      </c>
      <c r="K18" s="12">
        <f>RANK(J18,$J$5:$J$28)</f>
        <v>14</v>
      </c>
      <c r="L18" s="20"/>
    </row>
    <row r="19" s="2" customFormat="1" ht="27" customHeight="1" spans="1:12">
      <c r="A19" s="12">
        <v>15</v>
      </c>
      <c r="B19" s="13" t="s">
        <v>44</v>
      </c>
      <c r="C19" s="13" t="s">
        <v>18</v>
      </c>
      <c r="D19" s="13" t="s">
        <v>15</v>
      </c>
      <c r="E19" s="16" t="s">
        <v>45</v>
      </c>
      <c r="F19" s="17">
        <v>73</v>
      </c>
      <c r="G19" s="17">
        <f t="shared" si="0"/>
        <v>36.5</v>
      </c>
      <c r="H19" s="18">
        <v>82.33</v>
      </c>
      <c r="I19" s="18">
        <f t="shared" si="1"/>
        <v>41.165</v>
      </c>
      <c r="J19" s="18">
        <f t="shared" si="2"/>
        <v>77.665</v>
      </c>
      <c r="K19" s="12">
        <f>RANK(J19,$J$5:$J$28)</f>
        <v>15</v>
      </c>
      <c r="L19" s="20"/>
    </row>
    <row r="20" s="2" customFormat="1" ht="27" customHeight="1" spans="1:12">
      <c r="A20" s="12">
        <v>16</v>
      </c>
      <c r="B20" s="13" t="s">
        <v>46</v>
      </c>
      <c r="C20" s="13" t="s">
        <v>14</v>
      </c>
      <c r="D20" s="13" t="s">
        <v>15</v>
      </c>
      <c r="E20" s="16" t="s">
        <v>47</v>
      </c>
      <c r="F20" s="17">
        <v>74</v>
      </c>
      <c r="G20" s="17">
        <f t="shared" si="0"/>
        <v>37</v>
      </c>
      <c r="H20" s="18">
        <v>81</v>
      </c>
      <c r="I20" s="18">
        <f t="shared" si="1"/>
        <v>40.5</v>
      </c>
      <c r="J20" s="18">
        <f t="shared" si="2"/>
        <v>77.5</v>
      </c>
      <c r="K20" s="12">
        <f>RANK(J20,$J$5:$J$28)</f>
        <v>16</v>
      </c>
      <c r="L20" s="20"/>
    </row>
    <row r="21" s="2" customFormat="1" ht="27" customHeight="1" spans="1:12">
      <c r="A21" s="12">
        <v>17</v>
      </c>
      <c r="B21" s="13" t="s">
        <v>48</v>
      </c>
      <c r="C21" s="13" t="s">
        <v>18</v>
      </c>
      <c r="D21" s="13" t="s">
        <v>15</v>
      </c>
      <c r="E21" s="16" t="s">
        <v>49</v>
      </c>
      <c r="F21" s="17">
        <v>77</v>
      </c>
      <c r="G21" s="17">
        <f t="shared" si="0"/>
        <v>38.5</v>
      </c>
      <c r="H21" s="18">
        <v>77.33</v>
      </c>
      <c r="I21" s="19">
        <f t="shared" si="1"/>
        <v>38.665</v>
      </c>
      <c r="J21" s="19">
        <f t="shared" si="2"/>
        <v>77.165</v>
      </c>
      <c r="K21" s="12">
        <f>RANK(J21,$J$5:$J$28)</f>
        <v>17</v>
      </c>
      <c r="L21" s="20"/>
    </row>
    <row r="22" s="2" customFormat="1" ht="27" customHeight="1" spans="1:12">
      <c r="A22" s="12">
        <v>18</v>
      </c>
      <c r="B22" s="13" t="s">
        <v>50</v>
      </c>
      <c r="C22" s="13" t="s">
        <v>18</v>
      </c>
      <c r="D22" s="13" t="s">
        <v>15</v>
      </c>
      <c r="E22" s="16" t="s">
        <v>51</v>
      </c>
      <c r="F22" s="17">
        <v>73</v>
      </c>
      <c r="G22" s="17">
        <f t="shared" si="0"/>
        <v>36.5</v>
      </c>
      <c r="H22" s="18">
        <v>81</v>
      </c>
      <c r="I22" s="18">
        <f t="shared" si="1"/>
        <v>40.5</v>
      </c>
      <c r="J22" s="18">
        <f t="shared" si="2"/>
        <v>77</v>
      </c>
      <c r="K22" s="12">
        <f>RANK(J22,$J$5:$J$28)</f>
        <v>18</v>
      </c>
      <c r="L22" s="20"/>
    </row>
    <row r="23" s="2" customFormat="1" ht="27" customHeight="1" spans="1:12">
      <c r="A23" s="12">
        <v>19</v>
      </c>
      <c r="B23" s="13" t="s">
        <v>52</v>
      </c>
      <c r="C23" s="13" t="s">
        <v>18</v>
      </c>
      <c r="D23" s="13" t="s">
        <v>15</v>
      </c>
      <c r="E23" s="16" t="s">
        <v>53</v>
      </c>
      <c r="F23" s="17">
        <v>74.5</v>
      </c>
      <c r="G23" s="17">
        <f t="shared" si="0"/>
        <v>37.25</v>
      </c>
      <c r="H23" s="18">
        <v>79.33</v>
      </c>
      <c r="I23" s="19">
        <f t="shared" si="1"/>
        <v>39.665</v>
      </c>
      <c r="J23" s="19">
        <f t="shared" si="2"/>
        <v>76.915</v>
      </c>
      <c r="K23" s="12">
        <f>RANK(J23,$J$5:$J$28)</f>
        <v>19</v>
      </c>
      <c r="L23" s="20"/>
    </row>
    <row r="24" s="3" customFormat="1" ht="27" customHeight="1" spans="1:13">
      <c r="A24" s="12">
        <v>20</v>
      </c>
      <c r="B24" s="13" t="s">
        <v>54</v>
      </c>
      <c r="C24" s="13" t="s">
        <v>18</v>
      </c>
      <c r="D24" s="13" t="s">
        <v>15</v>
      </c>
      <c r="E24" s="16" t="s">
        <v>55</v>
      </c>
      <c r="F24" s="17">
        <v>73</v>
      </c>
      <c r="G24" s="17">
        <f t="shared" si="0"/>
        <v>36.5</v>
      </c>
      <c r="H24" s="18">
        <v>80</v>
      </c>
      <c r="I24" s="18">
        <f t="shared" si="1"/>
        <v>40</v>
      </c>
      <c r="J24" s="18">
        <f t="shared" si="2"/>
        <v>76.5</v>
      </c>
      <c r="K24" s="12">
        <f>RANK(J24,$J$5:$J$28)</f>
        <v>20</v>
      </c>
      <c r="L24" s="20"/>
      <c r="M24" s="2"/>
    </row>
    <row r="25" s="2" customFormat="1" ht="27" customHeight="1" spans="1:12">
      <c r="A25" s="12">
        <v>21</v>
      </c>
      <c r="B25" s="13" t="s">
        <v>56</v>
      </c>
      <c r="C25" s="13" t="s">
        <v>18</v>
      </c>
      <c r="D25" s="13" t="s">
        <v>15</v>
      </c>
      <c r="E25" s="16" t="s">
        <v>57</v>
      </c>
      <c r="F25" s="17">
        <v>73</v>
      </c>
      <c r="G25" s="17">
        <f t="shared" si="0"/>
        <v>36.5</v>
      </c>
      <c r="H25" s="18">
        <v>78.33</v>
      </c>
      <c r="I25" s="18">
        <f t="shared" si="1"/>
        <v>39.165</v>
      </c>
      <c r="J25" s="18">
        <f t="shared" si="2"/>
        <v>75.665</v>
      </c>
      <c r="K25" s="12">
        <f>RANK(J25,$J$5:$J$28)</f>
        <v>21</v>
      </c>
      <c r="L25" s="20"/>
    </row>
    <row r="26" ht="25" customHeight="1" spans="1:13">
      <c r="A26" s="12">
        <v>22</v>
      </c>
      <c r="B26" s="13" t="s">
        <v>58</v>
      </c>
      <c r="C26" s="13" t="s">
        <v>18</v>
      </c>
      <c r="D26" s="13" t="s">
        <v>15</v>
      </c>
      <c r="E26" s="16" t="s">
        <v>59</v>
      </c>
      <c r="F26" s="17">
        <v>73</v>
      </c>
      <c r="G26" s="17">
        <f t="shared" si="0"/>
        <v>36.5</v>
      </c>
      <c r="H26" s="18">
        <v>77.67</v>
      </c>
      <c r="I26" s="18">
        <f t="shared" si="1"/>
        <v>38.835</v>
      </c>
      <c r="J26" s="18">
        <f t="shared" si="2"/>
        <v>75.335</v>
      </c>
      <c r="K26" s="12">
        <f>RANK(J26,$J$5:$J$28)</f>
        <v>22</v>
      </c>
      <c r="L26" s="20"/>
      <c r="M26" s="2"/>
    </row>
    <row r="27" ht="25" customHeight="1" spans="1:13">
      <c r="A27" s="12">
        <v>23</v>
      </c>
      <c r="B27" s="13" t="s">
        <v>60</v>
      </c>
      <c r="C27" s="13" t="s">
        <v>18</v>
      </c>
      <c r="D27" s="13" t="s">
        <v>15</v>
      </c>
      <c r="E27" s="16" t="s">
        <v>61</v>
      </c>
      <c r="F27" s="17">
        <v>73</v>
      </c>
      <c r="G27" s="17">
        <f t="shared" si="0"/>
        <v>36.5</v>
      </c>
      <c r="H27" s="18">
        <v>77.33</v>
      </c>
      <c r="I27" s="18">
        <f t="shared" si="1"/>
        <v>38.665</v>
      </c>
      <c r="J27" s="18">
        <f t="shared" si="2"/>
        <v>75.165</v>
      </c>
      <c r="K27" s="12">
        <f>RANK(J27,$J$5:$J$28)</f>
        <v>23</v>
      </c>
      <c r="L27" s="20"/>
      <c r="M27" s="2"/>
    </row>
    <row r="28" ht="25" customHeight="1" spans="1:13">
      <c r="A28" s="12">
        <v>24</v>
      </c>
      <c r="B28" s="13" t="s">
        <v>62</v>
      </c>
      <c r="C28" s="13" t="s">
        <v>18</v>
      </c>
      <c r="D28" s="13" t="s">
        <v>15</v>
      </c>
      <c r="E28" s="16" t="s">
        <v>63</v>
      </c>
      <c r="F28" s="17">
        <v>73.5</v>
      </c>
      <c r="G28" s="17">
        <f t="shared" si="0"/>
        <v>36.75</v>
      </c>
      <c r="H28" s="18">
        <v>76</v>
      </c>
      <c r="I28" s="18">
        <f t="shared" si="1"/>
        <v>38</v>
      </c>
      <c r="J28" s="18">
        <f t="shared" si="2"/>
        <v>74.75</v>
      </c>
      <c r="K28" s="12">
        <f>RANK(J28,$J$5:$J$28)</f>
        <v>24</v>
      </c>
      <c r="L28" s="20"/>
      <c r="M28" s="2"/>
    </row>
    <row r="29" s="1" customFormat="1" ht="25" customHeight="1" spans="1:13">
      <c r="A29" s="12">
        <v>25</v>
      </c>
      <c r="B29" s="13" t="s">
        <v>64</v>
      </c>
      <c r="C29" s="13" t="s">
        <v>14</v>
      </c>
      <c r="D29" s="13" t="s">
        <v>65</v>
      </c>
      <c r="E29" s="16" t="s">
        <v>66</v>
      </c>
      <c r="F29" s="17">
        <v>73</v>
      </c>
      <c r="G29" s="17">
        <f t="shared" si="0"/>
        <v>36.5</v>
      </c>
      <c r="H29" s="18">
        <v>85</v>
      </c>
      <c r="I29" s="18">
        <f t="shared" si="1"/>
        <v>42.5</v>
      </c>
      <c r="J29" s="18">
        <f t="shared" si="2"/>
        <v>79</v>
      </c>
      <c r="K29" s="12">
        <f t="shared" ref="K29:K33" si="3">RANK(J29,$J$29:$J$34)</f>
        <v>1</v>
      </c>
      <c r="L29" s="20"/>
      <c r="M29" s="2"/>
    </row>
    <row r="30" s="1" customFormat="1" ht="25" customHeight="1" spans="1:13">
      <c r="A30" s="12">
        <v>26</v>
      </c>
      <c r="B30" s="13" t="s">
        <v>67</v>
      </c>
      <c r="C30" s="13" t="s">
        <v>18</v>
      </c>
      <c r="D30" s="13" t="s">
        <v>65</v>
      </c>
      <c r="E30" s="16" t="s">
        <v>68</v>
      </c>
      <c r="F30" s="17">
        <v>65.5</v>
      </c>
      <c r="G30" s="17">
        <f t="shared" si="0"/>
        <v>32.75</v>
      </c>
      <c r="H30" s="18">
        <v>80.67</v>
      </c>
      <c r="I30" s="18">
        <f t="shared" si="1"/>
        <v>40.335</v>
      </c>
      <c r="J30" s="18">
        <f t="shared" si="2"/>
        <v>73.085</v>
      </c>
      <c r="K30" s="12">
        <f t="shared" si="3"/>
        <v>2</v>
      </c>
      <c r="L30" s="20"/>
      <c r="M30" s="2"/>
    </row>
    <row r="31" s="1" customFormat="1" ht="25" customHeight="1" spans="1:13">
      <c r="A31" s="12">
        <v>27</v>
      </c>
      <c r="B31" s="13" t="s">
        <v>69</v>
      </c>
      <c r="C31" s="13" t="s">
        <v>14</v>
      </c>
      <c r="D31" s="13" t="s">
        <v>65</v>
      </c>
      <c r="E31" s="16" t="s">
        <v>70</v>
      </c>
      <c r="F31" s="17">
        <v>65.5</v>
      </c>
      <c r="G31" s="17">
        <f t="shared" si="0"/>
        <v>32.75</v>
      </c>
      <c r="H31" s="18">
        <v>78.67</v>
      </c>
      <c r="I31" s="18">
        <f t="shared" si="1"/>
        <v>39.335</v>
      </c>
      <c r="J31" s="18">
        <f t="shared" si="2"/>
        <v>72.085</v>
      </c>
      <c r="K31" s="12">
        <f t="shared" si="3"/>
        <v>3</v>
      </c>
      <c r="L31" s="20"/>
      <c r="M31" s="2"/>
    </row>
    <row r="32" s="1" customFormat="1" ht="25" customHeight="1" spans="1:13">
      <c r="A32" s="12">
        <v>28</v>
      </c>
      <c r="B32" s="13" t="s">
        <v>71</v>
      </c>
      <c r="C32" s="13" t="s">
        <v>14</v>
      </c>
      <c r="D32" s="13" t="s">
        <v>65</v>
      </c>
      <c r="E32" s="16" t="s">
        <v>72</v>
      </c>
      <c r="F32" s="17">
        <v>62</v>
      </c>
      <c r="G32" s="17">
        <f t="shared" si="0"/>
        <v>31</v>
      </c>
      <c r="H32" s="18">
        <v>76</v>
      </c>
      <c r="I32" s="18">
        <f t="shared" si="1"/>
        <v>38</v>
      </c>
      <c r="J32" s="18">
        <f t="shared" si="2"/>
        <v>69</v>
      </c>
      <c r="K32" s="12">
        <f t="shared" si="3"/>
        <v>4</v>
      </c>
      <c r="L32" s="20"/>
      <c r="M32" s="2"/>
    </row>
    <row r="33" s="1" customFormat="1" ht="25" customHeight="1" spans="1:13">
      <c r="A33" s="12">
        <v>29</v>
      </c>
      <c r="B33" s="13" t="s">
        <v>73</v>
      </c>
      <c r="C33" s="13" t="s">
        <v>18</v>
      </c>
      <c r="D33" s="13" t="s">
        <v>65</v>
      </c>
      <c r="E33" s="16" t="s">
        <v>74</v>
      </c>
      <c r="F33" s="17">
        <v>59.5</v>
      </c>
      <c r="G33" s="17">
        <f t="shared" si="0"/>
        <v>29.75</v>
      </c>
      <c r="H33" s="18">
        <v>68</v>
      </c>
      <c r="I33" s="18">
        <f t="shared" si="1"/>
        <v>34</v>
      </c>
      <c r="J33" s="18">
        <f t="shared" si="2"/>
        <v>63.75</v>
      </c>
      <c r="K33" s="12">
        <f t="shared" si="3"/>
        <v>5</v>
      </c>
      <c r="L33" s="21" t="s">
        <v>75</v>
      </c>
      <c r="M33" s="2"/>
    </row>
    <row r="34" s="1" customFormat="1" ht="25" customHeight="1" spans="1:13">
      <c r="A34" s="12">
        <v>30</v>
      </c>
      <c r="B34" s="13" t="s">
        <v>76</v>
      </c>
      <c r="C34" s="13" t="s">
        <v>18</v>
      </c>
      <c r="D34" s="13" t="s">
        <v>65</v>
      </c>
      <c r="E34" s="16" t="s">
        <v>77</v>
      </c>
      <c r="F34" s="17">
        <v>64</v>
      </c>
      <c r="G34" s="17">
        <f t="shared" si="0"/>
        <v>32</v>
      </c>
      <c r="H34" s="18" t="s">
        <v>78</v>
      </c>
      <c r="I34" s="18" t="s">
        <v>78</v>
      </c>
      <c r="J34" s="18" t="s">
        <v>78</v>
      </c>
      <c r="K34" s="12" t="s">
        <v>78</v>
      </c>
      <c r="L34" s="20" t="s">
        <v>79</v>
      </c>
      <c r="M34" s="2"/>
    </row>
    <row r="35" ht="25" customHeight="1" spans="1:13">
      <c r="A35" s="12">
        <v>31</v>
      </c>
      <c r="B35" s="13" t="s">
        <v>80</v>
      </c>
      <c r="C35" s="13" t="s">
        <v>18</v>
      </c>
      <c r="D35" s="13" t="s">
        <v>81</v>
      </c>
      <c r="E35" s="16" t="s">
        <v>82</v>
      </c>
      <c r="F35" s="17">
        <v>70</v>
      </c>
      <c r="G35" s="17">
        <f t="shared" si="0"/>
        <v>35</v>
      </c>
      <c r="H35" s="18">
        <v>85</v>
      </c>
      <c r="I35" s="18">
        <f t="shared" ref="I35:I37" si="4">H35*0.5</f>
        <v>42.5</v>
      </c>
      <c r="J35" s="18">
        <f t="shared" ref="J35:J37" si="5">I35+G35</f>
        <v>77.5</v>
      </c>
      <c r="K35" s="12">
        <f t="shared" ref="K35:K37" si="6">RANK(J35,$J$35:$J$37)</f>
        <v>1</v>
      </c>
      <c r="L35" s="20"/>
      <c r="M35" s="2"/>
    </row>
    <row r="36" ht="25" customHeight="1" spans="1:13">
      <c r="A36" s="12">
        <v>32</v>
      </c>
      <c r="B36" s="13" t="s">
        <v>83</v>
      </c>
      <c r="C36" s="13" t="s">
        <v>18</v>
      </c>
      <c r="D36" s="13" t="s">
        <v>81</v>
      </c>
      <c r="E36" s="16" t="s">
        <v>84</v>
      </c>
      <c r="F36" s="17">
        <v>62</v>
      </c>
      <c r="G36" s="17">
        <f t="shared" si="0"/>
        <v>31</v>
      </c>
      <c r="H36" s="18">
        <v>86</v>
      </c>
      <c r="I36" s="18">
        <f t="shared" si="4"/>
        <v>43</v>
      </c>
      <c r="J36" s="18">
        <f t="shared" si="5"/>
        <v>74</v>
      </c>
      <c r="K36" s="12">
        <f t="shared" si="6"/>
        <v>2</v>
      </c>
      <c r="L36" s="21" t="s">
        <v>75</v>
      </c>
      <c r="M36" s="2"/>
    </row>
    <row r="37" ht="25" customHeight="1" spans="1:13">
      <c r="A37" s="12">
        <v>33</v>
      </c>
      <c r="B37" s="13" t="s">
        <v>85</v>
      </c>
      <c r="C37" s="13" t="s">
        <v>18</v>
      </c>
      <c r="D37" s="13" t="s">
        <v>81</v>
      </c>
      <c r="E37" s="16" t="s">
        <v>86</v>
      </c>
      <c r="F37" s="17">
        <v>69.5</v>
      </c>
      <c r="G37" s="17">
        <f t="shared" si="0"/>
        <v>34.75</v>
      </c>
      <c r="H37" s="18">
        <v>67.67</v>
      </c>
      <c r="I37" s="18">
        <f t="shared" si="4"/>
        <v>33.835</v>
      </c>
      <c r="J37" s="18">
        <f t="shared" si="5"/>
        <v>68.585</v>
      </c>
      <c r="K37" s="12">
        <f t="shared" si="6"/>
        <v>3</v>
      </c>
      <c r="L37" s="20"/>
      <c r="M37" s="2"/>
    </row>
  </sheetData>
  <mergeCells count="13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:L2"/>
  </mergeCells>
  <conditionalFormatting sqref="B3:B4 B38:B65532">
    <cfRule type="duplicateValues" dxfId="0" priority="1"/>
  </conditionalFormatting>
  <printOptions horizontalCentered="1"/>
  <pageMargins left="0.590277777777778" right="0.432638888888889" top="0.786805555555556" bottom="0.629861111111111" header="0.5" footer="0.5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2023-06-05T11:10:00Z</dcterms:created>
  <dcterms:modified xsi:type="dcterms:W3CDTF">2023-06-05T11:36:49Z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DD2DE0F8EF384EE0AA54529BA60D6864_11</vt:lpwstr>
  </property>
  <property fmtid="{D5CDD505-2E9C-101B-9397-08002B2CF9AE}" pid="3" name="KSOProductBuildVer">
    <vt:lpwstr>2052-11.8.2.1122</vt:lpwstr>
  </property>
</Properties>
</file>