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成绩及岗位排名" sheetId="1" r:id="rId1"/>
  </sheets>
  <definedNames>
    <definedName name="_xlnm._FilterDatabase" localSheetId="0" hidden="1">总成绩及岗位排名!$A$2:$O$75</definedName>
    <definedName name="_xlnm.Print_Titles" localSheetId="0">总成绩及岗位排名!$2:$2</definedName>
    <definedName name="_xlnm.Print_Area" localSheetId="0">总成绩及岗位排名!$A$1:$O$75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<sst xmlns="http://schemas.openxmlformats.org/spreadsheetml/2006/main" count="261" uniqueCount="154">
  <si>
    <t>2024年仁寿县卫健类事业单位公开考试招聘工作人员总成绩及岗位排名</t>
  </si>
  <si>
    <t>序号</t>
  </si>
  <si>
    <t>姓名</t>
  </si>
  <si>
    <t>性别</t>
  </si>
  <si>
    <t>报考单位</t>
  </si>
  <si>
    <t>岗位编码</t>
  </si>
  <si>
    <t>准考证号</t>
  </si>
  <si>
    <t>职业能力倾向测验</t>
  </si>
  <si>
    <t>医学基础知识</t>
  </si>
  <si>
    <t>笔试总成绩</t>
  </si>
  <si>
    <t>政策性加分</t>
  </si>
  <si>
    <t>笔试折合成绩</t>
  </si>
  <si>
    <t>面试成绩</t>
  </si>
  <si>
    <t>面试折合成绩</t>
  </si>
  <si>
    <t>总成绩</t>
  </si>
  <si>
    <t>岗位排名</t>
  </si>
  <si>
    <t>备注</t>
  </si>
  <si>
    <t>魏玉婷</t>
  </si>
  <si>
    <t>女</t>
  </si>
  <si>
    <t>仁寿县怀仁街道城北社区卫生服务中心</t>
  </si>
  <si>
    <t>202411090110</t>
  </si>
  <si>
    <t>瞿小容</t>
  </si>
  <si>
    <t>202411090123</t>
  </si>
  <si>
    <t>宁德鑫</t>
  </si>
  <si>
    <t>男</t>
  </si>
  <si>
    <t>202411090125</t>
  </si>
  <si>
    <t>王泽铣</t>
  </si>
  <si>
    <t>仁寿县第二人民医院（仁寿县富加镇卫生院）</t>
  </si>
  <si>
    <t>202411090204</t>
  </si>
  <si>
    <t>陈竹雪</t>
  </si>
  <si>
    <t>202411090202</t>
  </si>
  <si>
    <t>黄诗宇</t>
  </si>
  <si>
    <t>202411090130</t>
  </si>
  <si>
    <t>张雷</t>
  </si>
  <si>
    <t>仁寿县第三人民医院（仁寿县汪洋镇卫生院）</t>
  </si>
  <si>
    <t>202411090206</t>
  </si>
  <si>
    <t>刘伟</t>
  </si>
  <si>
    <t>202411090207</t>
  </si>
  <si>
    <t>李姝臻</t>
  </si>
  <si>
    <t>仁寿县第四人民医院（仁寿县文宫镇卫生院）</t>
  </si>
  <si>
    <t>202411090218</t>
  </si>
  <si>
    <t>杨艳</t>
  </si>
  <si>
    <t>202411090208</t>
  </si>
  <si>
    <t>王宇菡</t>
  </si>
  <si>
    <t>202411090217</t>
  </si>
  <si>
    <t>刘兴凤</t>
  </si>
  <si>
    <t>仁寿县第五人民医院（仁寿县禾加镇卫生院）</t>
  </si>
  <si>
    <t>202411090227</t>
  </si>
  <si>
    <t>贺孝</t>
  </si>
  <si>
    <t>202411090304</t>
  </si>
  <si>
    <t>徐莹莹</t>
  </si>
  <si>
    <t>202411090302</t>
  </si>
  <si>
    <t>张海霞</t>
  </si>
  <si>
    <t>202411090317</t>
  </si>
  <si>
    <t>萧涵兮</t>
  </si>
  <si>
    <t>202411090313</t>
  </si>
  <si>
    <t>廖宇恒</t>
  </si>
  <si>
    <t>202411090315</t>
  </si>
  <si>
    <t>喻馥</t>
  </si>
  <si>
    <t>202411090415</t>
  </si>
  <si>
    <t>喻之的</t>
  </si>
  <si>
    <t>202411090421</t>
  </si>
  <si>
    <t>洛韫</t>
  </si>
  <si>
    <t>202411090319</t>
  </si>
  <si>
    <t>李应舵</t>
  </si>
  <si>
    <t>202411090327</t>
  </si>
  <si>
    <t>胡传珍</t>
  </si>
  <si>
    <t>202411090524</t>
  </si>
  <si>
    <t>姚晨曦</t>
  </si>
  <si>
    <t>202411090521</t>
  </si>
  <si>
    <t>叶会文</t>
  </si>
  <si>
    <t>202411090513</t>
  </si>
  <si>
    <t>邓岚潇</t>
  </si>
  <si>
    <t>202411090517</t>
  </si>
  <si>
    <t>朱琳</t>
  </si>
  <si>
    <t>202411090518</t>
  </si>
  <si>
    <t>任建鑫</t>
  </si>
  <si>
    <t>仁寿县第六人民医院（仁寿县彰加镇卫生院）</t>
  </si>
  <si>
    <t>202411090705</t>
  </si>
  <si>
    <t>张敏仪</t>
  </si>
  <si>
    <t>202411090629</t>
  </si>
  <si>
    <t>刘杰宏</t>
  </si>
  <si>
    <t>202411090701</t>
  </si>
  <si>
    <t>李思衡</t>
  </si>
  <si>
    <t>202411090621</t>
  </si>
  <si>
    <t>宋佳新</t>
  </si>
  <si>
    <t>202411090602</t>
  </si>
  <si>
    <t>史文静</t>
  </si>
  <si>
    <t>202411090630</t>
  </si>
  <si>
    <t>彭鑫</t>
  </si>
  <si>
    <t>202411090528</t>
  </si>
  <si>
    <t>王艺</t>
  </si>
  <si>
    <t>202411090713</t>
  </si>
  <si>
    <t>胡俊伟</t>
  </si>
  <si>
    <t>202411090709</t>
  </si>
  <si>
    <t>何英</t>
  </si>
  <si>
    <t>202411090712</t>
  </si>
  <si>
    <t>李瑞雪</t>
  </si>
  <si>
    <t>仁寿县第七人民医院（仁寿县钟祥镇卫生院）</t>
  </si>
  <si>
    <t>202411090806</t>
  </si>
  <si>
    <t>陈琪思</t>
  </si>
  <si>
    <t>202411090814</t>
  </si>
  <si>
    <t>杨丽朱</t>
  </si>
  <si>
    <t>仁寿县第八人民医院（仁寿县龙正镇卫生院）</t>
  </si>
  <si>
    <t>202411091019</t>
  </si>
  <si>
    <t>祝秋兰</t>
  </si>
  <si>
    <t>202411090826</t>
  </si>
  <si>
    <t>杨炀</t>
  </si>
  <si>
    <t>202411090830</t>
  </si>
  <si>
    <t>杨旭</t>
  </si>
  <si>
    <t>202411091316</t>
  </si>
  <si>
    <t>宋健</t>
  </si>
  <si>
    <t>202411091219</t>
  </si>
  <si>
    <t>杜会</t>
  </si>
  <si>
    <t>202411091317</t>
  </si>
  <si>
    <t>刘义</t>
  </si>
  <si>
    <t>仁寿县禄加镇卫生院</t>
  </si>
  <si>
    <t>202411091416</t>
  </si>
  <si>
    <t>黑日军服</t>
  </si>
  <si>
    <t>202411091415</t>
  </si>
  <si>
    <t>税茂钥</t>
  </si>
  <si>
    <t>仁寿县始建镇卫生院</t>
  </si>
  <si>
    <t>202411091703</t>
  </si>
  <si>
    <t>曾美迪</t>
  </si>
  <si>
    <t>202411091622</t>
  </si>
  <si>
    <t>沈于涵</t>
  </si>
  <si>
    <t>202411091512</t>
  </si>
  <si>
    <t>陈杨</t>
  </si>
  <si>
    <t>仁寿县慈航镇卫生院</t>
  </si>
  <si>
    <t>202411091715</t>
  </si>
  <si>
    <t>周玉洁</t>
  </si>
  <si>
    <t>202411091724</t>
  </si>
  <si>
    <t>吉木支林</t>
  </si>
  <si>
    <t>202411091725</t>
  </si>
  <si>
    <t>王立灿</t>
  </si>
  <si>
    <t>仁寿县宝飞镇卫生院</t>
  </si>
  <si>
    <t>202411091810</t>
  </si>
  <si>
    <t>李希冉</t>
  </si>
  <si>
    <t>202411091806</t>
  </si>
  <si>
    <t>阿里达机木</t>
  </si>
  <si>
    <t>202411091812</t>
  </si>
  <si>
    <t>段红莉</t>
  </si>
  <si>
    <t>仁寿县汪洋镇松峰卫生院</t>
  </si>
  <si>
    <t>202411092104</t>
  </si>
  <si>
    <t>蒋伟峰</t>
  </si>
  <si>
    <t>202411091829</t>
  </si>
  <si>
    <t>倪静雅</t>
  </si>
  <si>
    <t>202411091906</t>
  </si>
  <si>
    <t>王诗雅</t>
  </si>
  <si>
    <t>202411092123</t>
  </si>
  <si>
    <t>李月</t>
  </si>
  <si>
    <t>202411092116</t>
  </si>
  <si>
    <t>周小芳</t>
  </si>
  <si>
    <t>202411092117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</si>
</sst>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0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8"/>
      <color theme="1"/>
      <name val="方正小标宋简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31115</xdr:colOff>
      <xdr:row>0</xdr:row>
      <xdr:rowOff>9525</xdr:rowOff>
    </xdr:from>
    <xdr:ext cx="716915" cy="323850"/>
    <xdr:sp>
      <xdr:nvSpPr>
        <xdr:cNvPr id="2" name="文本框 1"/>
        <xdr:cNvSpPr txBox="1"/>
      </xdr:nvSpPr>
      <xdr:spPr>
        <a:xfrm>
          <a:off x="31115" y="9525"/>
          <a:ext cx="716915" cy="3238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>
              <a:latin typeface="方正黑体简体" panose="02000000000000000000" charset="-122"/>
              <a:ea typeface="方正黑体简体" panose="02000000000000000000" charset="-122"/>
            </a:rPr>
            <a:t>附件：</a:t>
          </a:r>
          <a:endParaRPr lang="zh-CN" altLang="en-US" sz="1400">
            <a:latin typeface="方正黑体简体" panose="02000000000000000000" charset="-122"/>
            <a:ea typeface="方正黑体简体" panose="02000000000000000000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4"/>
  <sheetViews>
    <sheetView tabSelected="1" view="pageBreakPreview" zoomScaleNormal="100" workbookViewId="0">
      <selection activeCell="R7" sqref="R7"/>
    </sheetView>
  </sheetViews>
  <sheetFormatPr defaultColWidth="10.2857142857143" defaultRowHeight="20.1" customHeight="1"/>
  <cols>
    <col min="1" max="1" width="7" style="1" customWidth="1"/>
    <col min="2" max="2" width="12.5714285714286" style="1"/>
    <col min="3" max="3" width="6.57142857142857" style="1"/>
    <col min="4" max="4" width="48.1428571428571" style="1"/>
    <col min="5" max="5" width="13.5714285714286" style="4" customWidth="1"/>
    <col min="6" max="6" width="15.8571428571429" style="1" customWidth="1"/>
    <col min="7" max="8" width="11.1428571428571" style="1" customWidth="1"/>
    <col min="9" max="9" width="18" style="1" customWidth="1"/>
    <col min="10" max="10" width="12.8571428571429" style="1" customWidth="1"/>
    <col min="11" max="11" width="13.1428571428571" style="1" customWidth="1"/>
    <col min="12" max="12" width="10.2857142857143" style="1"/>
    <col min="13" max="13" width="12.8571428571429" style="1" customWidth="1"/>
    <col min="14" max="14" width="10.2857142857143" style="1"/>
    <col min="15" max="15" width="6.71428571428571" style="1" customWidth="1"/>
    <col min="16" max="16384" width="10.2857142857143" style="1"/>
  </cols>
  <sheetData>
    <row r="1" s="1" customFormat="1" ht="44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41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</row>
    <row r="3" s="1" customFormat="1" ht="28" customHeight="1" spans="1:16">
      <c r="A3" s="8">
        <v>1</v>
      </c>
      <c r="B3" s="8" t="s">
        <v>17</v>
      </c>
      <c r="C3" s="8" t="s">
        <v>18</v>
      </c>
      <c r="D3" s="8" t="s">
        <v>19</v>
      </c>
      <c r="E3" s="9">
        <v>240403001</v>
      </c>
      <c r="F3" s="8" t="s">
        <v>20</v>
      </c>
      <c r="G3" s="10">
        <v>66.68</v>
      </c>
      <c r="H3" s="10">
        <v>78.02</v>
      </c>
      <c r="I3" s="10">
        <v>144.7</v>
      </c>
      <c r="J3" s="10"/>
      <c r="K3" s="8">
        <v>43.41</v>
      </c>
      <c r="L3" s="8">
        <v>86.72</v>
      </c>
      <c r="M3" s="8">
        <f t="shared" ref="M3:M63" si="0">+IF(L3&lt;0,"",L3*0.4)</f>
        <v>34.688</v>
      </c>
      <c r="N3" s="8">
        <f t="shared" ref="N3:N63" si="1">IF(L3&lt;0,"",K3+M3)</f>
        <v>78.098</v>
      </c>
      <c r="O3" s="8">
        <f>+IF(L3&lt;0,"",COUNTIFS($N$3:$N$63,"&gt;"&amp;N3,E$3:E$63,E3)+1)</f>
        <v>1</v>
      </c>
      <c r="P3" s="8"/>
    </row>
    <row r="4" s="1" customFormat="1" ht="28" customHeight="1" spans="1:16">
      <c r="A4" s="8">
        <v>2</v>
      </c>
      <c r="B4" s="8" t="s">
        <v>21</v>
      </c>
      <c r="C4" s="8" t="s">
        <v>18</v>
      </c>
      <c r="D4" s="8" t="s">
        <v>19</v>
      </c>
      <c r="E4" s="9">
        <v>240403001</v>
      </c>
      <c r="F4" s="8" t="s">
        <v>22</v>
      </c>
      <c r="G4" s="10">
        <v>61.78</v>
      </c>
      <c r="H4" s="10">
        <v>77.3</v>
      </c>
      <c r="I4" s="10">
        <v>139.08</v>
      </c>
      <c r="J4" s="10"/>
      <c r="K4" s="8">
        <v>41.724</v>
      </c>
      <c r="L4" s="8">
        <v>86.04</v>
      </c>
      <c r="M4" s="8">
        <f t="shared" si="0"/>
        <v>34.416</v>
      </c>
      <c r="N4" s="8">
        <f t="shared" si="1"/>
        <v>76.14</v>
      </c>
      <c r="O4" s="8">
        <f>+IF(L4&lt;0,"",COUNTIFS($N$3:$N$63,"&gt;"&amp;N4,E$3:E$63,E4)+1)</f>
        <v>2</v>
      </c>
      <c r="P4" s="8"/>
    </row>
    <row r="5" s="3" customFormat="1" ht="28" customHeight="1" spans="1:16">
      <c r="A5" s="8">
        <v>3</v>
      </c>
      <c r="B5" s="11" t="s">
        <v>23</v>
      </c>
      <c r="C5" s="11" t="s">
        <v>24</v>
      </c>
      <c r="D5" s="11" t="s">
        <v>19</v>
      </c>
      <c r="E5" s="12">
        <v>240403001</v>
      </c>
      <c r="F5" s="11" t="s">
        <v>25</v>
      </c>
      <c r="G5" s="13">
        <v>67.46</v>
      </c>
      <c r="H5" s="13">
        <v>69.28</v>
      </c>
      <c r="I5" s="13">
        <v>136.74</v>
      </c>
      <c r="J5" s="13"/>
      <c r="K5" s="11">
        <v>41.022</v>
      </c>
      <c r="L5" s="11">
        <v>82.7</v>
      </c>
      <c r="M5" s="8">
        <f t="shared" si="0"/>
        <v>33.08</v>
      </c>
      <c r="N5" s="8">
        <f t="shared" si="1"/>
        <v>74.102</v>
      </c>
      <c r="O5" s="8">
        <f>+IF(L5&lt;0,"",COUNTIFS($N$3:$N$63,"&gt;"&amp;N5,E$3:E$63,E5)+1)</f>
        <v>3</v>
      </c>
      <c r="P5" s="11"/>
    </row>
    <row r="6" s="1" customFormat="1" ht="28" customHeight="1" spans="1:16">
      <c r="A6" s="8">
        <v>4</v>
      </c>
      <c r="B6" s="8" t="s">
        <v>26</v>
      </c>
      <c r="C6" s="8" t="s">
        <v>24</v>
      </c>
      <c r="D6" s="8" t="s">
        <v>27</v>
      </c>
      <c r="E6" s="9">
        <v>240403003</v>
      </c>
      <c r="F6" s="8" t="s">
        <v>28</v>
      </c>
      <c r="G6" s="10">
        <v>65.38</v>
      </c>
      <c r="H6" s="10">
        <v>63.16</v>
      </c>
      <c r="I6" s="10">
        <v>128.54</v>
      </c>
      <c r="J6" s="10"/>
      <c r="K6" s="8">
        <v>38.562</v>
      </c>
      <c r="L6" s="8">
        <v>88.62</v>
      </c>
      <c r="M6" s="8">
        <f t="shared" si="0"/>
        <v>35.448</v>
      </c>
      <c r="N6" s="8">
        <f t="shared" si="1"/>
        <v>74.01</v>
      </c>
      <c r="O6" s="8">
        <f>+IF(L6&lt;0,"",COUNTIFS($N$3:$N$63,"&gt;"&amp;N6,E$3:E$63,E6)+1)</f>
        <v>1</v>
      </c>
      <c r="P6" s="8"/>
    </row>
    <row r="7" s="1" customFormat="1" ht="28" customHeight="1" spans="1:16">
      <c r="A7" s="8">
        <v>5</v>
      </c>
      <c r="B7" s="8" t="s">
        <v>29</v>
      </c>
      <c r="C7" s="8" t="s">
        <v>18</v>
      </c>
      <c r="D7" s="8" t="s">
        <v>27</v>
      </c>
      <c r="E7" s="9">
        <v>240403003</v>
      </c>
      <c r="F7" s="8" t="s">
        <v>30</v>
      </c>
      <c r="G7" s="10">
        <v>49.26</v>
      </c>
      <c r="H7" s="10">
        <v>64.96</v>
      </c>
      <c r="I7" s="10">
        <v>114.22</v>
      </c>
      <c r="J7" s="10"/>
      <c r="K7" s="8">
        <v>34.266</v>
      </c>
      <c r="L7" s="8">
        <v>86.5</v>
      </c>
      <c r="M7" s="8">
        <f t="shared" si="0"/>
        <v>34.6</v>
      </c>
      <c r="N7" s="8">
        <f t="shared" si="1"/>
        <v>68.866</v>
      </c>
      <c r="O7" s="8">
        <f>+IF(L7&lt;0,"",COUNTIFS($N$3:$N$63,"&gt;"&amp;N7,E$3:E$63,E7)+1)</f>
        <v>2</v>
      </c>
      <c r="P7" s="8"/>
    </row>
    <row r="8" s="1" customFormat="1" ht="28" customHeight="1" spans="1:16">
      <c r="A8" s="8">
        <v>6</v>
      </c>
      <c r="B8" s="8" t="s">
        <v>31</v>
      </c>
      <c r="C8" s="8" t="s">
        <v>18</v>
      </c>
      <c r="D8" s="8" t="s">
        <v>27</v>
      </c>
      <c r="E8" s="9">
        <v>240403003</v>
      </c>
      <c r="F8" s="8" t="s">
        <v>32</v>
      </c>
      <c r="G8" s="10">
        <v>50.1</v>
      </c>
      <c r="H8" s="10">
        <v>54.72</v>
      </c>
      <c r="I8" s="10">
        <v>104.82</v>
      </c>
      <c r="J8" s="10"/>
      <c r="K8" s="8">
        <v>31.446</v>
      </c>
      <c r="L8" s="8">
        <v>87.22</v>
      </c>
      <c r="M8" s="8">
        <f t="shared" si="0"/>
        <v>34.888</v>
      </c>
      <c r="N8" s="8">
        <f t="shared" si="1"/>
        <v>66.334</v>
      </c>
      <c r="O8" s="8">
        <f>+IF(L8&lt;0,"",COUNTIFS($N$3:$N$63,"&gt;"&amp;N8,E$3:E$63,E8)+1)</f>
        <v>3</v>
      </c>
      <c r="P8" s="8"/>
    </row>
    <row r="9" s="1" customFormat="1" ht="28" customHeight="1" spans="1:16">
      <c r="A9" s="8">
        <v>7</v>
      </c>
      <c r="B9" s="8" t="s">
        <v>33</v>
      </c>
      <c r="C9" s="8" t="s">
        <v>24</v>
      </c>
      <c r="D9" s="8" t="s">
        <v>34</v>
      </c>
      <c r="E9" s="9">
        <v>240403005</v>
      </c>
      <c r="F9" s="8" t="s">
        <v>35</v>
      </c>
      <c r="G9" s="10">
        <v>66.74</v>
      </c>
      <c r="H9" s="10">
        <v>66.66</v>
      </c>
      <c r="I9" s="10">
        <v>133.4</v>
      </c>
      <c r="J9" s="10"/>
      <c r="K9" s="8">
        <v>40.02</v>
      </c>
      <c r="L9" s="8">
        <v>87.08</v>
      </c>
      <c r="M9" s="8">
        <f t="shared" si="0"/>
        <v>34.832</v>
      </c>
      <c r="N9" s="8">
        <f t="shared" si="1"/>
        <v>74.852</v>
      </c>
      <c r="O9" s="8">
        <f>+IF(L9&lt;0,"",COUNTIFS($N$3:$N$63,"&gt;"&amp;N9,E$3:E$63,E9)+1)</f>
        <v>1</v>
      </c>
      <c r="P9" s="8"/>
    </row>
    <row r="10" s="1" customFormat="1" ht="28" customHeight="1" spans="1:16">
      <c r="A10" s="8">
        <v>8</v>
      </c>
      <c r="B10" s="8" t="s">
        <v>36</v>
      </c>
      <c r="C10" s="8" t="s">
        <v>24</v>
      </c>
      <c r="D10" s="8" t="s">
        <v>34</v>
      </c>
      <c r="E10" s="9">
        <v>240403005</v>
      </c>
      <c r="F10" s="8" t="s">
        <v>37</v>
      </c>
      <c r="G10" s="10">
        <v>52.07</v>
      </c>
      <c r="H10" s="10">
        <v>59.94</v>
      </c>
      <c r="I10" s="10">
        <v>112.01</v>
      </c>
      <c r="J10" s="10"/>
      <c r="K10" s="8">
        <v>33.603</v>
      </c>
      <c r="L10" s="8">
        <v>84.36</v>
      </c>
      <c r="M10" s="8">
        <f t="shared" si="0"/>
        <v>33.744</v>
      </c>
      <c r="N10" s="8">
        <f t="shared" si="1"/>
        <v>67.347</v>
      </c>
      <c r="O10" s="8">
        <f>+IF(L10&lt;0,"",COUNTIFS($N$3:$N$63,"&gt;"&amp;N10,E$3:E$63,E10)+1)</f>
        <v>2</v>
      </c>
      <c r="P10" s="8"/>
    </row>
    <row r="11" s="1" customFormat="1" ht="28" customHeight="1" spans="1:16">
      <c r="A11" s="8">
        <v>9</v>
      </c>
      <c r="B11" s="8" t="s">
        <v>38</v>
      </c>
      <c r="C11" s="8" t="s">
        <v>18</v>
      </c>
      <c r="D11" s="8" t="s">
        <v>39</v>
      </c>
      <c r="E11" s="9">
        <v>240403006</v>
      </c>
      <c r="F11" s="8" t="s">
        <v>40</v>
      </c>
      <c r="G11" s="10">
        <v>60.88</v>
      </c>
      <c r="H11" s="10">
        <v>76.2</v>
      </c>
      <c r="I11" s="10">
        <v>137.08</v>
      </c>
      <c r="J11" s="10"/>
      <c r="K11" s="8">
        <v>41.124</v>
      </c>
      <c r="L11" s="8">
        <v>85.56</v>
      </c>
      <c r="M11" s="8">
        <f t="shared" si="0"/>
        <v>34.224</v>
      </c>
      <c r="N11" s="8">
        <f t="shared" si="1"/>
        <v>75.348</v>
      </c>
      <c r="O11" s="8">
        <f>+IF(L11&lt;0,"",COUNTIFS($N$3:$N$63,"&gt;"&amp;N11,E$3:E$63,E11)+1)</f>
        <v>1</v>
      </c>
      <c r="P11" s="8"/>
    </row>
    <row r="12" s="1" customFormat="1" ht="28" customHeight="1" spans="1:16">
      <c r="A12" s="8">
        <v>10</v>
      </c>
      <c r="B12" s="8" t="s">
        <v>41</v>
      </c>
      <c r="C12" s="8" t="s">
        <v>18</v>
      </c>
      <c r="D12" s="8" t="s">
        <v>39</v>
      </c>
      <c r="E12" s="9">
        <v>240403006</v>
      </c>
      <c r="F12" s="8" t="s">
        <v>42</v>
      </c>
      <c r="G12" s="10">
        <v>66.43</v>
      </c>
      <c r="H12" s="10">
        <v>59.94</v>
      </c>
      <c r="I12" s="10">
        <v>126.37</v>
      </c>
      <c r="J12" s="10"/>
      <c r="K12" s="8">
        <v>37.911</v>
      </c>
      <c r="L12" s="8">
        <v>82.68</v>
      </c>
      <c r="M12" s="8">
        <f t="shared" si="0"/>
        <v>33.072</v>
      </c>
      <c r="N12" s="8">
        <f t="shared" si="1"/>
        <v>70.983</v>
      </c>
      <c r="O12" s="8">
        <f>+IF(L12&lt;0,"",COUNTIFS($N$3:$N$63,"&gt;"&amp;N12,E$3:E$63,E12)+1)</f>
        <v>2</v>
      </c>
      <c r="P12" s="8"/>
    </row>
    <row r="13" s="3" customFormat="1" ht="28" customHeight="1" spans="1:16">
      <c r="A13" s="8">
        <v>11</v>
      </c>
      <c r="B13" s="11" t="s">
        <v>43</v>
      </c>
      <c r="C13" s="11" t="s">
        <v>18</v>
      </c>
      <c r="D13" s="11" t="s">
        <v>39</v>
      </c>
      <c r="E13" s="12">
        <v>240403006</v>
      </c>
      <c r="F13" s="11" t="s">
        <v>44</v>
      </c>
      <c r="G13" s="13">
        <v>60.43</v>
      </c>
      <c r="H13" s="13">
        <v>60.9</v>
      </c>
      <c r="I13" s="13">
        <v>121.33</v>
      </c>
      <c r="J13" s="13"/>
      <c r="K13" s="11">
        <v>36.399</v>
      </c>
      <c r="L13" s="11">
        <v>78.88</v>
      </c>
      <c r="M13" s="8">
        <f t="shared" si="0"/>
        <v>31.552</v>
      </c>
      <c r="N13" s="8">
        <f t="shared" si="1"/>
        <v>67.951</v>
      </c>
      <c r="O13" s="8">
        <f>+IF(L13&lt;0,"",COUNTIFS($N$3:$N$63,"&gt;"&amp;N13,E$3:E$63,E13)+1)</f>
        <v>3</v>
      </c>
      <c r="P13" s="11"/>
    </row>
    <row r="14" s="1" customFormat="1" ht="28" customHeight="1" spans="1:16">
      <c r="A14" s="8">
        <v>12</v>
      </c>
      <c r="B14" s="8" t="s">
        <v>45</v>
      </c>
      <c r="C14" s="8" t="s">
        <v>18</v>
      </c>
      <c r="D14" s="8" t="s">
        <v>46</v>
      </c>
      <c r="E14" s="9">
        <v>240403007</v>
      </c>
      <c r="F14" s="8" t="s">
        <v>47</v>
      </c>
      <c r="G14" s="10">
        <v>67.11</v>
      </c>
      <c r="H14" s="10">
        <v>58.48</v>
      </c>
      <c r="I14" s="10">
        <v>125.59</v>
      </c>
      <c r="J14" s="10"/>
      <c r="K14" s="8">
        <v>37.677</v>
      </c>
      <c r="L14" s="8">
        <v>86.82</v>
      </c>
      <c r="M14" s="8">
        <f t="shared" si="0"/>
        <v>34.728</v>
      </c>
      <c r="N14" s="8">
        <f t="shared" si="1"/>
        <v>72.405</v>
      </c>
      <c r="O14" s="8">
        <f>+IF(L14&lt;0,"",COUNTIFS($N$3:$N$63,"&gt;"&amp;N14,E$3:E$63,E14)+1)</f>
        <v>1</v>
      </c>
      <c r="P14" s="8"/>
    </row>
    <row r="15" s="1" customFormat="1" ht="28" customHeight="1" spans="1:16">
      <c r="A15" s="8">
        <v>13</v>
      </c>
      <c r="B15" s="8" t="s">
        <v>48</v>
      </c>
      <c r="C15" s="8" t="s">
        <v>18</v>
      </c>
      <c r="D15" s="8" t="s">
        <v>46</v>
      </c>
      <c r="E15" s="9">
        <v>240403007</v>
      </c>
      <c r="F15" s="8" t="s">
        <v>49</v>
      </c>
      <c r="G15" s="10">
        <v>65.53</v>
      </c>
      <c r="H15" s="10">
        <v>55.72</v>
      </c>
      <c r="I15" s="10">
        <v>121.25</v>
      </c>
      <c r="J15" s="10"/>
      <c r="K15" s="8">
        <v>36.375</v>
      </c>
      <c r="L15" s="8">
        <v>83.96</v>
      </c>
      <c r="M15" s="8">
        <f t="shared" si="0"/>
        <v>33.584</v>
      </c>
      <c r="N15" s="8">
        <f t="shared" si="1"/>
        <v>69.959</v>
      </c>
      <c r="O15" s="8">
        <f>+IF(L15&lt;0,"",COUNTIFS($N$3:$N$63,"&gt;"&amp;N15,E$3:E$63,E15)+1)</f>
        <v>2</v>
      </c>
      <c r="P15" s="8"/>
    </row>
    <row r="16" s="1" customFormat="1" ht="28" customHeight="1" spans="1:16">
      <c r="A16" s="8">
        <v>14</v>
      </c>
      <c r="B16" s="8" t="s">
        <v>50</v>
      </c>
      <c r="C16" s="8" t="s">
        <v>18</v>
      </c>
      <c r="D16" s="8" t="s">
        <v>46</v>
      </c>
      <c r="E16" s="9">
        <v>240403007</v>
      </c>
      <c r="F16" s="8" t="s">
        <v>51</v>
      </c>
      <c r="G16" s="10">
        <v>60.39</v>
      </c>
      <c r="H16" s="10">
        <v>59.56</v>
      </c>
      <c r="I16" s="10">
        <v>119.95</v>
      </c>
      <c r="J16" s="10"/>
      <c r="K16" s="8">
        <v>35.985</v>
      </c>
      <c r="L16" s="8">
        <v>82.7</v>
      </c>
      <c r="M16" s="8">
        <f t="shared" si="0"/>
        <v>33.08</v>
      </c>
      <c r="N16" s="8">
        <f t="shared" si="1"/>
        <v>69.065</v>
      </c>
      <c r="O16" s="8">
        <f>+IF(L16&lt;0,"",COUNTIFS($N$3:$N$63,"&gt;"&amp;N16,E$3:E$63,E16)+1)</f>
        <v>3</v>
      </c>
      <c r="P16" s="8"/>
    </row>
    <row r="17" s="1" customFormat="1" ht="28" customHeight="1" spans="1:16">
      <c r="A17" s="8">
        <v>15</v>
      </c>
      <c r="B17" s="8" t="s">
        <v>52</v>
      </c>
      <c r="C17" s="8" t="s">
        <v>18</v>
      </c>
      <c r="D17" s="8" t="s">
        <v>46</v>
      </c>
      <c r="E17" s="9">
        <v>240403008</v>
      </c>
      <c r="F17" s="8" t="s">
        <v>53</v>
      </c>
      <c r="G17" s="10">
        <v>60.79</v>
      </c>
      <c r="H17" s="10">
        <v>75.38</v>
      </c>
      <c r="I17" s="10">
        <v>136.17</v>
      </c>
      <c r="J17" s="10"/>
      <c r="K17" s="8">
        <v>40.851</v>
      </c>
      <c r="L17" s="8">
        <v>84.8</v>
      </c>
      <c r="M17" s="8">
        <f t="shared" si="0"/>
        <v>33.92</v>
      </c>
      <c r="N17" s="8">
        <f t="shared" si="1"/>
        <v>74.771</v>
      </c>
      <c r="O17" s="8">
        <f>+IF(L17&lt;0,"",COUNTIFS($N$3:$N$63,"&gt;"&amp;N17,E$3:E$63,E17)+1)</f>
        <v>1</v>
      </c>
      <c r="P17" s="8"/>
    </row>
    <row r="18" s="1" customFormat="1" ht="28" customHeight="1" spans="1:16">
      <c r="A18" s="8">
        <v>16</v>
      </c>
      <c r="B18" s="8" t="s">
        <v>54</v>
      </c>
      <c r="C18" s="8" t="s">
        <v>18</v>
      </c>
      <c r="D18" s="8" t="s">
        <v>46</v>
      </c>
      <c r="E18" s="9">
        <v>240403008</v>
      </c>
      <c r="F18" s="8" t="s">
        <v>55</v>
      </c>
      <c r="G18" s="10">
        <v>65.82</v>
      </c>
      <c r="H18" s="10">
        <v>61.92</v>
      </c>
      <c r="I18" s="10">
        <v>127.74</v>
      </c>
      <c r="J18" s="10"/>
      <c r="K18" s="8">
        <v>38.322</v>
      </c>
      <c r="L18" s="8">
        <v>86.46</v>
      </c>
      <c r="M18" s="8">
        <f t="shared" si="0"/>
        <v>34.584</v>
      </c>
      <c r="N18" s="8">
        <f t="shared" si="1"/>
        <v>72.906</v>
      </c>
      <c r="O18" s="8">
        <f>+IF(L18&lt;0,"",COUNTIFS($N$3:$N$63,"&gt;"&amp;N18,E$3:E$63,E18)+1)</f>
        <v>2</v>
      </c>
      <c r="P18" s="8"/>
    </row>
    <row r="19" s="1" customFormat="1" ht="28" customHeight="1" spans="1:16">
      <c r="A19" s="8">
        <v>17</v>
      </c>
      <c r="B19" s="8" t="s">
        <v>56</v>
      </c>
      <c r="C19" s="8" t="s">
        <v>24</v>
      </c>
      <c r="D19" s="8" t="s">
        <v>46</v>
      </c>
      <c r="E19" s="9">
        <v>240403008</v>
      </c>
      <c r="F19" s="8" t="s">
        <v>57</v>
      </c>
      <c r="G19" s="10">
        <v>58.64</v>
      </c>
      <c r="H19" s="10">
        <v>66.98</v>
      </c>
      <c r="I19" s="10">
        <v>125.62</v>
      </c>
      <c r="J19" s="10"/>
      <c r="K19" s="8">
        <v>37.686</v>
      </c>
      <c r="L19" s="8">
        <v>84.64</v>
      </c>
      <c r="M19" s="8">
        <f t="shared" si="0"/>
        <v>33.856</v>
      </c>
      <c r="N19" s="8">
        <f t="shared" si="1"/>
        <v>71.542</v>
      </c>
      <c r="O19" s="8">
        <f>+IF(L19&lt;0,"",COUNTIFS($N$3:$N$63,"&gt;"&amp;N19,E$3:E$63,E19)+1)</f>
        <v>3</v>
      </c>
      <c r="P19" s="8"/>
    </row>
    <row r="20" s="1" customFormat="1" ht="28" customHeight="1" spans="1:16">
      <c r="A20" s="8">
        <v>19</v>
      </c>
      <c r="B20" s="11" t="s">
        <v>58</v>
      </c>
      <c r="C20" s="11" t="s">
        <v>18</v>
      </c>
      <c r="D20" s="11" t="s">
        <v>46</v>
      </c>
      <c r="E20" s="12">
        <v>240403008</v>
      </c>
      <c r="F20" s="11" t="s">
        <v>59</v>
      </c>
      <c r="G20" s="13">
        <v>56.95</v>
      </c>
      <c r="H20" s="13">
        <v>64.46</v>
      </c>
      <c r="I20" s="13">
        <v>121.41</v>
      </c>
      <c r="J20" s="13"/>
      <c r="K20" s="11">
        <v>36.423</v>
      </c>
      <c r="L20" s="11">
        <v>85.74</v>
      </c>
      <c r="M20" s="8">
        <f t="shared" si="0"/>
        <v>34.296</v>
      </c>
      <c r="N20" s="8">
        <f t="shared" si="1"/>
        <v>70.719</v>
      </c>
      <c r="O20" s="8">
        <f>+IF(L20&lt;0,"",COUNTIFS($N$3:$N$63,"&gt;"&amp;N20,E$3:E$63,E20)+1)</f>
        <v>4</v>
      </c>
      <c r="P20" s="8"/>
    </row>
    <row r="21" s="3" customFormat="1" ht="28" customHeight="1" spans="1:16">
      <c r="A21" s="8">
        <v>18</v>
      </c>
      <c r="B21" s="8" t="s">
        <v>60</v>
      </c>
      <c r="C21" s="8" t="s">
        <v>24</v>
      </c>
      <c r="D21" s="8" t="s">
        <v>46</v>
      </c>
      <c r="E21" s="9">
        <v>240403008</v>
      </c>
      <c r="F21" s="8" t="s">
        <v>61</v>
      </c>
      <c r="G21" s="10">
        <v>61.68</v>
      </c>
      <c r="H21" s="10">
        <v>61.12</v>
      </c>
      <c r="I21" s="10">
        <v>122.8</v>
      </c>
      <c r="J21" s="10"/>
      <c r="K21" s="8">
        <v>36.84</v>
      </c>
      <c r="L21" s="8">
        <v>84.14</v>
      </c>
      <c r="M21" s="8">
        <f t="shared" si="0"/>
        <v>33.656</v>
      </c>
      <c r="N21" s="8">
        <f t="shared" si="1"/>
        <v>70.496</v>
      </c>
      <c r="O21" s="8">
        <f>+IF(L21&lt;0,"",COUNTIFS($N$3:$N$63,"&gt;"&amp;N21,E$3:E$63,E21)+1)</f>
        <v>5</v>
      </c>
      <c r="P21" s="11"/>
    </row>
    <row r="22" s="1" customFormat="1" ht="28" customHeight="1" spans="1:16">
      <c r="A22" s="8">
        <v>20</v>
      </c>
      <c r="B22" s="8" t="s">
        <v>62</v>
      </c>
      <c r="C22" s="8" t="s">
        <v>18</v>
      </c>
      <c r="D22" s="8" t="s">
        <v>46</v>
      </c>
      <c r="E22" s="9">
        <v>240403008</v>
      </c>
      <c r="F22" s="8" t="s">
        <v>63</v>
      </c>
      <c r="G22" s="10">
        <v>54.07</v>
      </c>
      <c r="H22" s="10">
        <v>66.5</v>
      </c>
      <c r="I22" s="10">
        <v>120.57</v>
      </c>
      <c r="J22" s="10"/>
      <c r="K22" s="8">
        <v>36.171</v>
      </c>
      <c r="L22" s="8">
        <v>85.52</v>
      </c>
      <c r="M22" s="8">
        <f t="shared" si="0"/>
        <v>34.208</v>
      </c>
      <c r="N22" s="8">
        <f t="shared" si="1"/>
        <v>70.379</v>
      </c>
      <c r="O22" s="8">
        <f>+IF(L22&lt;0,"",COUNTIFS($N$3:$N$63,"&gt;"&amp;N22,E$3:E$63,E22)+1)</f>
        <v>6</v>
      </c>
      <c r="P22" s="8"/>
    </row>
    <row r="23" s="1" customFormat="1" ht="28" customHeight="1" spans="1:16">
      <c r="A23" s="8">
        <v>21</v>
      </c>
      <c r="B23" s="8" t="s">
        <v>64</v>
      </c>
      <c r="C23" s="8" t="s">
        <v>24</v>
      </c>
      <c r="D23" s="8" t="s">
        <v>46</v>
      </c>
      <c r="E23" s="9">
        <v>240403008</v>
      </c>
      <c r="F23" s="8" t="s">
        <v>65</v>
      </c>
      <c r="G23" s="10">
        <v>56.07</v>
      </c>
      <c r="H23" s="10">
        <v>63.3</v>
      </c>
      <c r="I23" s="10">
        <v>119.37</v>
      </c>
      <c r="J23" s="10"/>
      <c r="K23" s="8">
        <v>35.811</v>
      </c>
      <c r="L23" s="8">
        <v>85.64</v>
      </c>
      <c r="M23" s="8">
        <f t="shared" si="0"/>
        <v>34.256</v>
      </c>
      <c r="N23" s="8">
        <f t="shared" si="1"/>
        <v>70.067</v>
      </c>
      <c r="O23" s="8">
        <f>+IF(L23&lt;0,"",COUNTIFS($N$3:$N$63,"&gt;"&amp;N23,E$3:E$63,E23)+1)</f>
        <v>7</v>
      </c>
      <c r="P23" s="8"/>
    </row>
    <row r="24" s="1" customFormat="1" ht="28" customHeight="1" spans="1:16">
      <c r="A24" s="8">
        <v>22</v>
      </c>
      <c r="B24" s="8" t="s">
        <v>66</v>
      </c>
      <c r="C24" s="8" t="s">
        <v>18</v>
      </c>
      <c r="D24" s="8" t="s">
        <v>46</v>
      </c>
      <c r="E24" s="9">
        <v>240403010</v>
      </c>
      <c r="F24" s="8" t="s">
        <v>67</v>
      </c>
      <c r="G24" s="10">
        <v>63.94</v>
      </c>
      <c r="H24" s="10">
        <v>68.46</v>
      </c>
      <c r="I24" s="10">
        <v>132.4</v>
      </c>
      <c r="J24" s="10"/>
      <c r="K24" s="8">
        <v>39.72</v>
      </c>
      <c r="L24" s="8">
        <v>85.12</v>
      </c>
      <c r="M24" s="8">
        <f t="shared" si="0"/>
        <v>34.048</v>
      </c>
      <c r="N24" s="8">
        <f t="shared" si="1"/>
        <v>73.768</v>
      </c>
      <c r="O24" s="8">
        <f>+IF(L24&lt;0,"",COUNTIFS($N$3:$N$63,"&gt;"&amp;N24,E$3:E$63,E24)+1)</f>
        <v>1</v>
      </c>
      <c r="P24" s="8"/>
    </row>
    <row r="25" s="1" customFormat="1" ht="28" customHeight="1" spans="1:16">
      <c r="A25" s="8">
        <v>23</v>
      </c>
      <c r="B25" s="8" t="s">
        <v>68</v>
      </c>
      <c r="C25" s="8" t="s">
        <v>18</v>
      </c>
      <c r="D25" s="8" t="s">
        <v>46</v>
      </c>
      <c r="E25" s="9">
        <v>240403010</v>
      </c>
      <c r="F25" s="8" t="s">
        <v>69</v>
      </c>
      <c r="G25" s="10">
        <v>66.78</v>
      </c>
      <c r="H25" s="10">
        <v>64.04</v>
      </c>
      <c r="I25" s="10">
        <v>130.82</v>
      </c>
      <c r="J25" s="10"/>
      <c r="K25" s="8">
        <v>39.246</v>
      </c>
      <c r="L25" s="8">
        <v>86.1</v>
      </c>
      <c r="M25" s="8">
        <f t="shared" si="0"/>
        <v>34.44</v>
      </c>
      <c r="N25" s="8">
        <f t="shared" si="1"/>
        <v>73.686</v>
      </c>
      <c r="O25" s="8">
        <f>+IF(L25&lt;0,"",COUNTIFS($N$3:$N$63,"&gt;"&amp;N25,E$3:E$63,E25)+1)</f>
        <v>2</v>
      </c>
      <c r="P25" s="8"/>
    </row>
    <row r="26" s="1" customFormat="1" ht="28" customHeight="1" spans="1:16">
      <c r="A26" s="8">
        <v>24</v>
      </c>
      <c r="B26" s="8" t="s">
        <v>70</v>
      </c>
      <c r="C26" s="8" t="s">
        <v>18</v>
      </c>
      <c r="D26" s="8" t="s">
        <v>46</v>
      </c>
      <c r="E26" s="9">
        <v>240403010</v>
      </c>
      <c r="F26" s="8" t="s">
        <v>71</v>
      </c>
      <c r="G26" s="10">
        <v>56.07</v>
      </c>
      <c r="H26" s="10">
        <v>69.78</v>
      </c>
      <c r="I26" s="10">
        <v>125.85</v>
      </c>
      <c r="J26" s="10"/>
      <c r="K26" s="8">
        <v>37.755</v>
      </c>
      <c r="L26" s="8">
        <v>88.16</v>
      </c>
      <c r="M26" s="8">
        <f t="shared" si="0"/>
        <v>35.264</v>
      </c>
      <c r="N26" s="8">
        <f t="shared" si="1"/>
        <v>73.019</v>
      </c>
      <c r="O26" s="8">
        <f>+IF(L26&lt;0,"",COUNTIFS($N$3:$N$63,"&gt;"&amp;N26,E$3:E$63,E26)+1)</f>
        <v>3</v>
      </c>
      <c r="P26" s="8"/>
    </row>
    <row r="27" s="1" customFormat="1" ht="28" customHeight="1" spans="1:16">
      <c r="A27" s="8">
        <v>26</v>
      </c>
      <c r="B27" s="8" t="s">
        <v>72</v>
      </c>
      <c r="C27" s="8" t="s">
        <v>18</v>
      </c>
      <c r="D27" s="8" t="s">
        <v>46</v>
      </c>
      <c r="E27" s="9">
        <v>240403010</v>
      </c>
      <c r="F27" s="8" t="s">
        <v>73</v>
      </c>
      <c r="G27" s="10">
        <v>62.48</v>
      </c>
      <c r="H27" s="10">
        <v>50</v>
      </c>
      <c r="I27" s="10">
        <v>112.48</v>
      </c>
      <c r="J27" s="10"/>
      <c r="K27" s="8">
        <v>33.744</v>
      </c>
      <c r="L27" s="8">
        <v>87.64</v>
      </c>
      <c r="M27" s="8">
        <f t="shared" si="0"/>
        <v>35.056</v>
      </c>
      <c r="N27" s="8">
        <f t="shared" si="1"/>
        <v>68.8</v>
      </c>
      <c r="O27" s="8">
        <f>+IF(L27&lt;0,"",COUNTIFS($N$3:$N$63,"&gt;"&amp;N27,E$3:E$63,E27)+1)</f>
        <v>4</v>
      </c>
      <c r="P27" s="8"/>
    </row>
    <row r="28" s="1" customFormat="1" ht="28" customHeight="1" spans="1:16">
      <c r="A28" s="8">
        <v>25</v>
      </c>
      <c r="B28" s="8" t="s">
        <v>74</v>
      </c>
      <c r="C28" s="8" t="s">
        <v>18</v>
      </c>
      <c r="D28" s="8" t="s">
        <v>46</v>
      </c>
      <c r="E28" s="9">
        <v>240403010</v>
      </c>
      <c r="F28" s="8" t="s">
        <v>75</v>
      </c>
      <c r="G28" s="10">
        <v>52.67</v>
      </c>
      <c r="H28" s="10">
        <v>64.24</v>
      </c>
      <c r="I28" s="10">
        <v>116.91</v>
      </c>
      <c r="J28" s="10"/>
      <c r="K28" s="8">
        <v>35.073</v>
      </c>
      <c r="L28" s="8">
        <v>84.08</v>
      </c>
      <c r="M28" s="8">
        <f t="shared" si="0"/>
        <v>33.632</v>
      </c>
      <c r="N28" s="8">
        <f t="shared" si="1"/>
        <v>68.705</v>
      </c>
      <c r="O28" s="8">
        <f>+IF(L28&lt;0,"",COUNTIFS($N$3:$N$63,"&gt;"&amp;N28,E$3:E$63,E28)+1)</f>
        <v>5</v>
      </c>
      <c r="P28" s="8"/>
    </row>
    <row r="29" s="1" customFormat="1" ht="28" customHeight="1" spans="1:16">
      <c r="A29" s="8">
        <v>27</v>
      </c>
      <c r="B29" s="8" t="s">
        <v>76</v>
      </c>
      <c r="C29" s="8" t="s">
        <v>24</v>
      </c>
      <c r="D29" s="8" t="s">
        <v>77</v>
      </c>
      <c r="E29" s="9">
        <v>240403011</v>
      </c>
      <c r="F29" s="8" t="s">
        <v>78</v>
      </c>
      <c r="G29" s="10">
        <v>64.62</v>
      </c>
      <c r="H29" s="10">
        <v>72.28</v>
      </c>
      <c r="I29" s="10">
        <v>136.9</v>
      </c>
      <c r="J29" s="10"/>
      <c r="K29" s="8">
        <v>41.07</v>
      </c>
      <c r="L29" s="8">
        <v>86.92</v>
      </c>
      <c r="M29" s="8">
        <f t="shared" si="0"/>
        <v>34.768</v>
      </c>
      <c r="N29" s="8">
        <f t="shared" si="1"/>
        <v>75.838</v>
      </c>
      <c r="O29" s="8">
        <f>+IF(L29&lt;0,"",COUNTIFS($N$3:$N$63,"&gt;"&amp;N29,E$3:E$63,E29)+1)</f>
        <v>1</v>
      </c>
      <c r="P29" s="8"/>
    </row>
    <row r="30" s="1" customFormat="1" ht="28" customHeight="1" spans="1:16">
      <c r="A30" s="8">
        <v>28</v>
      </c>
      <c r="B30" s="8" t="s">
        <v>79</v>
      </c>
      <c r="C30" s="8" t="s">
        <v>18</v>
      </c>
      <c r="D30" s="8" t="s">
        <v>77</v>
      </c>
      <c r="E30" s="9">
        <v>240403011</v>
      </c>
      <c r="F30" s="8" t="s">
        <v>80</v>
      </c>
      <c r="G30" s="10">
        <v>68.83</v>
      </c>
      <c r="H30" s="10">
        <v>65.42</v>
      </c>
      <c r="I30" s="10">
        <v>134.25</v>
      </c>
      <c r="J30" s="10"/>
      <c r="K30" s="8">
        <v>40.275</v>
      </c>
      <c r="L30" s="8">
        <v>88.22</v>
      </c>
      <c r="M30" s="8">
        <f t="shared" si="0"/>
        <v>35.288</v>
      </c>
      <c r="N30" s="8">
        <f t="shared" si="1"/>
        <v>75.563</v>
      </c>
      <c r="O30" s="8">
        <f>+IF(L30&lt;0,"",COUNTIFS($N$3:$N$63,"&gt;"&amp;N30,E$3:E$63,E30)+1)</f>
        <v>2</v>
      </c>
      <c r="P30" s="8"/>
    </row>
    <row r="31" s="1" customFormat="1" ht="28" customHeight="1" spans="1:16">
      <c r="A31" s="8">
        <v>29</v>
      </c>
      <c r="B31" s="8" t="s">
        <v>81</v>
      </c>
      <c r="C31" s="8" t="s">
        <v>18</v>
      </c>
      <c r="D31" s="8" t="s">
        <v>77</v>
      </c>
      <c r="E31" s="9">
        <v>240403011</v>
      </c>
      <c r="F31" s="8" t="s">
        <v>82</v>
      </c>
      <c r="G31" s="10">
        <v>59.05</v>
      </c>
      <c r="H31" s="10">
        <v>66.08</v>
      </c>
      <c r="I31" s="10">
        <v>125.13</v>
      </c>
      <c r="J31" s="15">
        <v>4</v>
      </c>
      <c r="K31" s="8">
        <v>39.939</v>
      </c>
      <c r="L31" s="8">
        <v>86.9</v>
      </c>
      <c r="M31" s="8">
        <f t="shared" si="0"/>
        <v>34.76</v>
      </c>
      <c r="N31" s="8">
        <f t="shared" si="1"/>
        <v>74.699</v>
      </c>
      <c r="O31" s="8">
        <f>+IF(L31&lt;0,"",COUNTIFS($N$3:$N$63,"&gt;"&amp;N31,E$3:E$63,E31)+1)</f>
        <v>3</v>
      </c>
      <c r="P31" s="8"/>
    </row>
    <row r="32" s="1" customFormat="1" ht="28" customHeight="1" spans="1:16">
      <c r="A32" s="8">
        <v>31</v>
      </c>
      <c r="B32" s="8" t="s">
        <v>83</v>
      </c>
      <c r="C32" s="8" t="s">
        <v>18</v>
      </c>
      <c r="D32" s="8" t="s">
        <v>77</v>
      </c>
      <c r="E32" s="9">
        <v>240403011</v>
      </c>
      <c r="F32" s="8" t="s">
        <v>84</v>
      </c>
      <c r="G32" s="10">
        <v>60.67</v>
      </c>
      <c r="H32" s="10">
        <v>67.26</v>
      </c>
      <c r="I32" s="10">
        <v>127.93</v>
      </c>
      <c r="J32" s="10"/>
      <c r="K32" s="8">
        <v>38.379</v>
      </c>
      <c r="L32" s="8">
        <v>88.66</v>
      </c>
      <c r="M32" s="8">
        <f t="shared" si="0"/>
        <v>35.464</v>
      </c>
      <c r="N32" s="8">
        <f t="shared" si="1"/>
        <v>73.843</v>
      </c>
      <c r="O32" s="8">
        <f>+IF(L32&lt;0,"",COUNTIFS($N$3:$N$63,"&gt;"&amp;N32,E$3:E$63,E32)+1)</f>
        <v>4</v>
      </c>
      <c r="P32" s="8"/>
    </row>
    <row r="33" s="1" customFormat="1" ht="28" customHeight="1" spans="1:16">
      <c r="A33" s="8">
        <v>30</v>
      </c>
      <c r="B33" s="8" t="s">
        <v>85</v>
      </c>
      <c r="C33" s="8" t="s">
        <v>18</v>
      </c>
      <c r="D33" s="8" t="s">
        <v>77</v>
      </c>
      <c r="E33" s="9">
        <v>240403011</v>
      </c>
      <c r="F33" s="8" t="s">
        <v>86</v>
      </c>
      <c r="G33" s="10">
        <v>64.01</v>
      </c>
      <c r="H33" s="10">
        <v>64.34</v>
      </c>
      <c r="I33" s="10">
        <v>128.35</v>
      </c>
      <c r="J33" s="10"/>
      <c r="K33" s="8">
        <v>38.505</v>
      </c>
      <c r="L33" s="8">
        <v>86.14</v>
      </c>
      <c r="M33" s="8">
        <f t="shared" si="0"/>
        <v>34.456</v>
      </c>
      <c r="N33" s="8">
        <f t="shared" si="1"/>
        <v>72.961</v>
      </c>
      <c r="O33" s="8">
        <f>+IF(L33&lt;0,"",COUNTIFS($N$3:$N$63,"&gt;"&amp;N33,E$3:E$63,E33)+1)</f>
        <v>5</v>
      </c>
      <c r="P33" s="8"/>
    </row>
    <row r="34" s="1" customFormat="1" ht="28" customHeight="1" spans="1:16">
      <c r="A34" s="8">
        <v>33</v>
      </c>
      <c r="B34" s="8" t="s">
        <v>87</v>
      </c>
      <c r="C34" s="8" t="s">
        <v>18</v>
      </c>
      <c r="D34" s="8" t="s">
        <v>77</v>
      </c>
      <c r="E34" s="9">
        <v>240403011</v>
      </c>
      <c r="F34" s="8" t="s">
        <v>88</v>
      </c>
      <c r="G34" s="10">
        <v>58.91</v>
      </c>
      <c r="H34" s="10">
        <v>67.24</v>
      </c>
      <c r="I34" s="10">
        <v>126.15</v>
      </c>
      <c r="J34" s="10"/>
      <c r="K34" s="8">
        <v>37.845</v>
      </c>
      <c r="L34" s="8">
        <v>87.68</v>
      </c>
      <c r="M34" s="8">
        <f t="shared" si="0"/>
        <v>35.072</v>
      </c>
      <c r="N34" s="8">
        <f t="shared" si="1"/>
        <v>72.917</v>
      </c>
      <c r="O34" s="8">
        <f>+IF(L34&lt;0,"",COUNTIFS($N$3:$N$63,"&gt;"&amp;N34,E$3:E$63,E34)+1)</f>
        <v>6</v>
      </c>
      <c r="P34" s="8"/>
    </row>
    <row r="35" s="1" customFormat="1" ht="28" customHeight="1" spans="1:16">
      <c r="A35" s="8">
        <v>32</v>
      </c>
      <c r="B35" s="8" t="s">
        <v>89</v>
      </c>
      <c r="C35" s="8" t="s">
        <v>18</v>
      </c>
      <c r="D35" s="8" t="s">
        <v>77</v>
      </c>
      <c r="E35" s="9">
        <v>240403011</v>
      </c>
      <c r="F35" s="8" t="s">
        <v>90</v>
      </c>
      <c r="G35" s="10">
        <v>63.16</v>
      </c>
      <c r="H35" s="10">
        <v>63.28</v>
      </c>
      <c r="I35" s="10">
        <v>126.44</v>
      </c>
      <c r="J35" s="10"/>
      <c r="K35" s="8">
        <v>37.932</v>
      </c>
      <c r="L35" s="8">
        <v>86.68</v>
      </c>
      <c r="M35" s="8">
        <f t="shared" si="0"/>
        <v>34.672</v>
      </c>
      <c r="N35" s="8">
        <f t="shared" si="1"/>
        <v>72.604</v>
      </c>
      <c r="O35" s="8">
        <f>+IF(L35&lt;0,"",COUNTIFS($N$3:$N$63,"&gt;"&amp;N35,E$3:E$63,E35)+1)</f>
        <v>7</v>
      </c>
      <c r="P35" s="8"/>
    </row>
    <row r="36" s="1" customFormat="1" ht="28" customHeight="1" spans="1:16">
      <c r="A36" s="8">
        <v>35</v>
      </c>
      <c r="B36" s="11" t="s">
        <v>91</v>
      </c>
      <c r="C36" s="11" t="s">
        <v>18</v>
      </c>
      <c r="D36" s="11" t="s">
        <v>77</v>
      </c>
      <c r="E36" s="12">
        <v>240403012</v>
      </c>
      <c r="F36" s="11" t="s">
        <v>92</v>
      </c>
      <c r="G36" s="13">
        <v>61.94</v>
      </c>
      <c r="H36" s="13">
        <v>59.18</v>
      </c>
      <c r="I36" s="13">
        <v>121.12</v>
      </c>
      <c r="J36" s="13"/>
      <c r="K36" s="11">
        <v>36.336</v>
      </c>
      <c r="L36" s="11">
        <v>85.06</v>
      </c>
      <c r="M36" s="8">
        <f t="shared" si="0"/>
        <v>34.024</v>
      </c>
      <c r="N36" s="8">
        <f t="shared" si="1"/>
        <v>70.36</v>
      </c>
      <c r="O36" s="8">
        <f>+IF(L36&lt;0,"",COUNTIFS($N$3:$N$63,"&gt;"&amp;N36,E$3:E$63,E36)+1)</f>
        <v>1</v>
      </c>
      <c r="P36" s="8"/>
    </row>
    <row r="37" s="3" customFormat="1" ht="28" customHeight="1" spans="1:16">
      <c r="A37" s="8">
        <v>36</v>
      </c>
      <c r="B37" s="8" t="s">
        <v>93</v>
      </c>
      <c r="C37" s="8" t="s">
        <v>24</v>
      </c>
      <c r="D37" s="8" t="s">
        <v>77</v>
      </c>
      <c r="E37" s="9">
        <v>240403012</v>
      </c>
      <c r="F37" s="8" t="s">
        <v>94</v>
      </c>
      <c r="G37" s="10">
        <v>51.03</v>
      </c>
      <c r="H37" s="10">
        <v>66.86</v>
      </c>
      <c r="I37" s="10">
        <v>117.89</v>
      </c>
      <c r="J37" s="10"/>
      <c r="K37" s="8">
        <v>35.367</v>
      </c>
      <c r="L37" s="8">
        <v>83.34</v>
      </c>
      <c r="M37" s="8">
        <f t="shared" si="0"/>
        <v>33.336</v>
      </c>
      <c r="N37" s="8">
        <f t="shared" si="1"/>
        <v>68.703</v>
      </c>
      <c r="O37" s="8">
        <f>+IF(L37&lt;0,"",COUNTIFS($N$3:$N$63,"&gt;"&amp;N37,E$3:E$63,E37)+1)</f>
        <v>2</v>
      </c>
      <c r="P37" s="11"/>
    </row>
    <row r="38" s="1" customFormat="1" ht="28" customHeight="1" spans="1:16">
      <c r="A38" s="8">
        <v>34</v>
      </c>
      <c r="B38" s="8" t="s">
        <v>95</v>
      </c>
      <c r="C38" s="8" t="s">
        <v>18</v>
      </c>
      <c r="D38" s="8" t="s">
        <v>77</v>
      </c>
      <c r="E38" s="9">
        <v>240403012</v>
      </c>
      <c r="F38" s="8" t="s">
        <v>96</v>
      </c>
      <c r="G38" s="10">
        <v>59.53</v>
      </c>
      <c r="H38" s="10">
        <v>62.46</v>
      </c>
      <c r="I38" s="10">
        <v>121.99</v>
      </c>
      <c r="J38" s="10"/>
      <c r="K38" s="8">
        <v>36.597</v>
      </c>
      <c r="L38" s="8">
        <v>78.42</v>
      </c>
      <c r="M38" s="8">
        <f t="shared" si="0"/>
        <v>31.368</v>
      </c>
      <c r="N38" s="8">
        <f t="shared" si="1"/>
        <v>67.965</v>
      </c>
      <c r="O38" s="8">
        <f>+IF(L38&lt;0,"",COUNTIFS($N$3:$N$63,"&gt;"&amp;N38,E$3:E$63,E38)+1)</f>
        <v>3</v>
      </c>
      <c r="P38" s="8"/>
    </row>
    <row r="39" s="1" customFormat="1" ht="28" customHeight="1" spans="1:16">
      <c r="A39" s="8">
        <v>37</v>
      </c>
      <c r="B39" s="8" t="s">
        <v>97</v>
      </c>
      <c r="C39" s="8" t="s">
        <v>18</v>
      </c>
      <c r="D39" s="8" t="s">
        <v>98</v>
      </c>
      <c r="E39" s="9">
        <v>240403013</v>
      </c>
      <c r="F39" s="8" t="s">
        <v>99</v>
      </c>
      <c r="G39" s="10">
        <v>61.34</v>
      </c>
      <c r="H39" s="10">
        <v>61.36</v>
      </c>
      <c r="I39" s="10">
        <v>122.7</v>
      </c>
      <c r="J39" s="10"/>
      <c r="K39" s="8">
        <v>36.81</v>
      </c>
      <c r="L39" s="8">
        <v>85.8</v>
      </c>
      <c r="M39" s="8">
        <f t="shared" si="0"/>
        <v>34.32</v>
      </c>
      <c r="N39" s="8">
        <f t="shared" si="1"/>
        <v>71.13</v>
      </c>
      <c r="O39" s="8">
        <f>+IF(L39&lt;0,"",COUNTIFS($N$3:$N$63,"&gt;"&amp;N39,E$3:E$63,E39)+1)</f>
        <v>1</v>
      </c>
      <c r="P39" s="8"/>
    </row>
    <row r="40" s="1" customFormat="1" ht="28" customHeight="1" spans="1:16">
      <c r="A40" s="8">
        <v>38</v>
      </c>
      <c r="B40" s="8" t="s">
        <v>100</v>
      </c>
      <c r="C40" s="8" t="s">
        <v>18</v>
      </c>
      <c r="D40" s="8" t="s">
        <v>98</v>
      </c>
      <c r="E40" s="9">
        <v>240403013</v>
      </c>
      <c r="F40" s="8" t="s">
        <v>101</v>
      </c>
      <c r="G40" s="10">
        <v>54.77</v>
      </c>
      <c r="H40" s="10">
        <v>66.1</v>
      </c>
      <c r="I40" s="10">
        <v>120.87</v>
      </c>
      <c r="J40" s="10"/>
      <c r="K40" s="8">
        <v>36.261</v>
      </c>
      <c r="L40" s="8">
        <v>85.88</v>
      </c>
      <c r="M40" s="8">
        <f t="shared" si="0"/>
        <v>34.352</v>
      </c>
      <c r="N40" s="8">
        <f t="shared" si="1"/>
        <v>70.613</v>
      </c>
      <c r="O40" s="8">
        <f>+IF(L40&lt;0,"",COUNTIFS($N$3:$N$63,"&gt;"&amp;N40,E$3:E$63,E40)+1)</f>
        <v>2</v>
      </c>
      <c r="P40" s="8"/>
    </row>
    <row r="41" s="1" customFormat="1" ht="28" customHeight="1" spans="1:16">
      <c r="A41" s="8">
        <v>39</v>
      </c>
      <c r="B41" s="8" t="s">
        <v>102</v>
      </c>
      <c r="C41" s="8" t="s">
        <v>18</v>
      </c>
      <c r="D41" s="8" t="s">
        <v>103</v>
      </c>
      <c r="E41" s="9">
        <v>240403014</v>
      </c>
      <c r="F41" s="8" t="s">
        <v>104</v>
      </c>
      <c r="G41" s="10">
        <v>61.63</v>
      </c>
      <c r="H41" s="10">
        <v>77.5</v>
      </c>
      <c r="I41" s="10">
        <v>139.13</v>
      </c>
      <c r="J41" s="10"/>
      <c r="K41" s="8">
        <v>41.739</v>
      </c>
      <c r="L41" s="8">
        <v>85.2</v>
      </c>
      <c r="M41" s="8">
        <f t="shared" si="0"/>
        <v>34.08</v>
      </c>
      <c r="N41" s="8">
        <f t="shared" si="1"/>
        <v>75.819</v>
      </c>
      <c r="O41" s="8">
        <f>+IF(L41&lt;0,"",COUNTIFS($N$3:$N$63,"&gt;"&amp;N41,E$3:E$63,E41)+1)</f>
        <v>1</v>
      </c>
      <c r="P41" s="8"/>
    </row>
    <row r="42" s="1" customFormat="1" ht="28" customHeight="1" spans="1:16">
      <c r="A42" s="8">
        <v>40</v>
      </c>
      <c r="B42" s="8" t="s">
        <v>105</v>
      </c>
      <c r="C42" s="8" t="s">
        <v>18</v>
      </c>
      <c r="D42" s="8" t="s">
        <v>103</v>
      </c>
      <c r="E42" s="9">
        <v>240403014</v>
      </c>
      <c r="F42" s="8" t="s">
        <v>106</v>
      </c>
      <c r="G42" s="10">
        <v>60.22</v>
      </c>
      <c r="H42" s="10">
        <v>67.7</v>
      </c>
      <c r="I42" s="10">
        <v>127.92</v>
      </c>
      <c r="J42" s="15">
        <v>4</v>
      </c>
      <c r="K42" s="8">
        <v>40.776</v>
      </c>
      <c r="L42" s="8">
        <v>84.64</v>
      </c>
      <c r="M42" s="8">
        <f t="shared" si="0"/>
        <v>33.856</v>
      </c>
      <c r="N42" s="8">
        <f t="shared" si="1"/>
        <v>74.632</v>
      </c>
      <c r="O42" s="8">
        <f>+IF(L42&lt;0,"",COUNTIFS($N$3:$N$63,"&gt;"&amp;N42,E$3:E$63,E42)+1)</f>
        <v>2</v>
      </c>
      <c r="P42" s="8"/>
    </row>
    <row r="43" s="1" customFormat="1" ht="28" customHeight="1" spans="1:16">
      <c r="A43" s="8">
        <v>41</v>
      </c>
      <c r="B43" s="8" t="s">
        <v>107</v>
      </c>
      <c r="C43" s="8" t="s">
        <v>24</v>
      </c>
      <c r="D43" s="8" t="s">
        <v>103</v>
      </c>
      <c r="E43" s="9">
        <v>240403014</v>
      </c>
      <c r="F43" s="8" t="s">
        <v>108</v>
      </c>
      <c r="G43" s="10">
        <v>64.47</v>
      </c>
      <c r="H43" s="10">
        <v>68.08</v>
      </c>
      <c r="I43" s="10">
        <v>132.55</v>
      </c>
      <c r="J43" s="10"/>
      <c r="K43" s="8">
        <v>39.765</v>
      </c>
      <c r="L43" s="8">
        <v>86.28</v>
      </c>
      <c r="M43" s="8">
        <f t="shared" si="0"/>
        <v>34.512</v>
      </c>
      <c r="N43" s="8">
        <f t="shared" si="1"/>
        <v>74.277</v>
      </c>
      <c r="O43" s="8">
        <f>+IF(L43&lt;0,"",COUNTIFS($N$3:$N$63,"&gt;"&amp;N43,E$3:E$63,E43)+1)</f>
        <v>3</v>
      </c>
      <c r="P43" s="8"/>
    </row>
    <row r="44" s="1" customFormat="1" ht="28" customHeight="1" spans="1:16">
      <c r="A44" s="8">
        <v>42</v>
      </c>
      <c r="B44" s="8" t="s">
        <v>109</v>
      </c>
      <c r="C44" s="8" t="s">
        <v>18</v>
      </c>
      <c r="D44" s="8" t="s">
        <v>103</v>
      </c>
      <c r="E44" s="9">
        <v>240403015</v>
      </c>
      <c r="F44" s="8" t="s">
        <v>110</v>
      </c>
      <c r="G44" s="10">
        <v>62.76</v>
      </c>
      <c r="H44" s="10">
        <v>72.14</v>
      </c>
      <c r="I44" s="10">
        <v>134.9</v>
      </c>
      <c r="J44" s="10"/>
      <c r="K44" s="8">
        <v>40.47</v>
      </c>
      <c r="L44" s="8">
        <v>86.18</v>
      </c>
      <c r="M44" s="8">
        <f t="shared" si="0"/>
        <v>34.472</v>
      </c>
      <c r="N44" s="8">
        <f t="shared" si="1"/>
        <v>74.942</v>
      </c>
      <c r="O44" s="8">
        <f>+IF(L44&lt;0,"",COUNTIFS($N$3:$N$63,"&gt;"&amp;N44,E$3:E$63,E44)+1)</f>
        <v>1</v>
      </c>
      <c r="P44" s="8"/>
    </row>
    <row r="45" s="1" customFormat="1" ht="28" customHeight="1" spans="1:16">
      <c r="A45" s="8">
        <v>43</v>
      </c>
      <c r="B45" s="8" t="s">
        <v>111</v>
      </c>
      <c r="C45" s="8" t="s">
        <v>24</v>
      </c>
      <c r="D45" s="8" t="s">
        <v>103</v>
      </c>
      <c r="E45" s="9">
        <v>240403015</v>
      </c>
      <c r="F45" s="8" t="s">
        <v>112</v>
      </c>
      <c r="G45" s="10">
        <v>59.81</v>
      </c>
      <c r="H45" s="10">
        <v>61.84</v>
      </c>
      <c r="I45" s="10">
        <v>121.65</v>
      </c>
      <c r="J45" s="15">
        <v>4</v>
      </c>
      <c r="K45" s="8">
        <v>38.895</v>
      </c>
      <c r="L45" s="8">
        <v>88.06</v>
      </c>
      <c r="M45" s="8">
        <f t="shared" si="0"/>
        <v>35.224</v>
      </c>
      <c r="N45" s="8">
        <f t="shared" si="1"/>
        <v>74.119</v>
      </c>
      <c r="O45" s="8">
        <f>+IF(L45&lt;0,"",COUNTIFS($N$3:$N$63,"&gt;"&amp;N45,E$3:E$63,E45)+1)</f>
        <v>2</v>
      </c>
      <c r="P45" s="8"/>
    </row>
    <row r="46" s="1" customFormat="1" ht="28" customHeight="1" spans="1:16">
      <c r="A46" s="8">
        <v>44</v>
      </c>
      <c r="B46" s="8" t="s">
        <v>113</v>
      </c>
      <c r="C46" s="8" t="s">
        <v>18</v>
      </c>
      <c r="D46" s="8" t="s">
        <v>103</v>
      </c>
      <c r="E46" s="9">
        <v>240403015</v>
      </c>
      <c r="F46" s="8" t="s">
        <v>114</v>
      </c>
      <c r="G46" s="10">
        <v>62.48</v>
      </c>
      <c r="H46" s="10">
        <v>67</v>
      </c>
      <c r="I46" s="10">
        <v>129.48</v>
      </c>
      <c r="J46" s="10"/>
      <c r="K46" s="8">
        <v>38.844</v>
      </c>
      <c r="L46" s="8">
        <v>86.54</v>
      </c>
      <c r="M46" s="8">
        <f t="shared" si="0"/>
        <v>34.616</v>
      </c>
      <c r="N46" s="8">
        <f t="shared" si="1"/>
        <v>73.46</v>
      </c>
      <c r="O46" s="8">
        <f>+IF(L46&lt;0,"",COUNTIFS($N$3:$N$63,"&gt;"&amp;N46,E$3:E$63,E46)+1)</f>
        <v>3</v>
      </c>
      <c r="P46" s="8"/>
    </row>
    <row r="47" s="1" customFormat="1" ht="28" customHeight="1" spans="1:16">
      <c r="A47" s="8">
        <v>45</v>
      </c>
      <c r="B47" s="8" t="s">
        <v>115</v>
      </c>
      <c r="C47" s="8" t="s">
        <v>24</v>
      </c>
      <c r="D47" s="8" t="s">
        <v>116</v>
      </c>
      <c r="E47" s="9">
        <v>240403016</v>
      </c>
      <c r="F47" s="8" t="s">
        <v>117</v>
      </c>
      <c r="G47" s="10">
        <v>49.39</v>
      </c>
      <c r="H47" s="10">
        <v>67.82</v>
      </c>
      <c r="I47" s="10">
        <v>117.21</v>
      </c>
      <c r="J47" s="10"/>
      <c r="K47" s="8">
        <v>35.163</v>
      </c>
      <c r="L47" s="8">
        <v>81.42</v>
      </c>
      <c r="M47" s="8">
        <f t="shared" si="0"/>
        <v>32.568</v>
      </c>
      <c r="N47" s="8">
        <f t="shared" si="1"/>
        <v>67.731</v>
      </c>
      <c r="O47" s="8">
        <f>+IF(L47&lt;0,"",COUNTIFS($N$3:$N$63,"&gt;"&amp;N47,E$3:E$63,E47)+1)</f>
        <v>1</v>
      </c>
      <c r="P47" s="8"/>
    </row>
    <row r="48" s="1" customFormat="1" ht="28" customHeight="1" spans="1:16">
      <c r="A48" s="8">
        <v>46</v>
      </c>
      <c r="B48" s="8" t="s">
        <v>118</v>
      </c>
      <c r="C48" s="8" t="s">
        <v>24</v>
      </c>
      <c r="D48" s="8" t="s">
        <v>116</v>
      </c>
      <c r="E48" s="9">
        <v>240403016</v>
      </c>
      <c r="F48" s="8" t="s">
        <v>119</v>
      </c>
      <c r="G48" s="10">
        <v>46.45</v>
      </c>
      <c r="H48" s="10">
        <v>59.68</v>
      </c>
      <c r="I48" s="10">
        <v>106.13</v>
      </c>
      <c r="J48" s="10"/>
      <c r="K48" s="8">
        <v>31.839</v>
      </c>
      <c r="L48" s="8">
        <v>78.98</v>
      </c>
      <c r="M48" s="8">
        <f t="shared" si="0"/>
        <v>31.592</v>
      </c>
      <c r="N48" s="8">
        <f t="shared" si="1"/>
        <v>63.431</v>
      </c>
      <c r="O48" s="8">
        <f>+IF(L48&lt;0,"",COUNTIFS($N$3:$N$63,"&gt;"&amp;N48,E$3:E$63,E48)+1)</f>
        <v>2</v>
      </c>
      <c r="P48" s="8"/>
    </row>
    <row r="49" s="1" customFormat="1" ht="28" customHeight="1" spans="1:16">
      <c r="A49" s="8">
        <v>47</v>
      </c>
      <c r="B49" s="8" t="s">
        <v>120</v>
      </c>
      <c r="C49" s="8" t="s">
        <v>18</v>
      </c>
      <c r="D49" s="8" t="s">
        <v>121</v>
      </c>
      <c r="E49" s="9">
        <v>240403017</v>
      </c>
      <c r="F49" s="8" t="s">
        <v>122</v>
      </c>
      <c r="G49" s="10">
        <v>64.23</v>
      </c>
      <c r="H49" s="10">
        <v>70.48</v>
      </c>
      <c r="I49" s="10">
        <v>134.71</v>
      </c>
      <c r="J49" s="10"/>
      <c r="K49" s="8">
        <v>40.413</v>
      </c>
      <c r="L49" s="8">
        <v>84.76</v>
      </c>
      <c r="M49" s="8">
        <f t="shared" si="0"/>
        <v>33.904</v>
      </c>
      <c r="N49" s="8">
        <f t="shared" si="1"/>
        <v>74.317</v>
      </c>
      <c r="O49" s="8">
        <f>+IF(L49&lt;0,"",COUNTIFS($N$3:$N$63,"&gt;"&amp;N49,E$3:E$63,E49)+1)</f>
        <v>1</v>
      </c>
      <c r="P49" s="8"/>
    </row>
    <row r="50" s="1" customFormat="1" ht="28" customHeight="1" spans="1:16">
      <c r="A50" s="8">
        <v>48</v>
      </c>
      <c r="B50" s="8" t="s">
        <v>123</v>
      </c>
      <c r="C50" s="8" t="s">
        <v>18</v>
      </c>
      <c r="D50" s="8" t="s">
        <v>121</v>
      </c>
      <c r="E50" s="9">
        <v>240403017</v>
      </c>
      <c r="F50" s="8" t="s">
        <v>124</v>
      </c>
      <c r="G50" s="10">
        <v>64.17</v>
      </c>
      <c r="H50" s="10">
        <v>67.98</v>
      </c>
      <c r="I50" s="10">
        <v>132.15</v>
      </c>
      <c r="J50" s="10"/>
      <c r="K50" s="8">
        <v>39.645</v>
      </c>
      <c r="L50" s="8">
        <v>86.1</v>
      </c>
      <c r="M50" s="8">
        <f t="shared" si="0"/>
        <v>34.44</v>
      </c>
      <c r="N50" s="8">
        <f t="shared" si="1"/>
        <v>74.085</v>
      </c>
      <c r="O50" s="8">
        <f>+IF(L50&lt;0,"",COUNTIFS($N$3:$N$63,"&gt;"&amp;N50,E$3:E$63,E50)+1)</f>
        <v>2</v>
      </c>
      <c r="P50" s="8"/>
    </row>
    <row r="51" s="1" customFormat="1" ht="28" customHeight="1" spans="1:16">
      <c r="A51" s="8">
        <v>49</v>
      </c>
      <c r="B51" s="8" t="s">
        <v>125</v>
      </c>
      <c r="C51" s="8" t="s">
        <v>18</v>
      </c>
      <c r="D51" s="8" t="s">
        <v>121</v>
      </c>
      <c r="E51" s="9">
        <v>240403017</v>
      </c>
      <c r="F51" s="8" t="s">
        <v>126</v>
      </c>
      <c r="G51" s="10">
        <v>67.13</v>
      </c>
      <c r="H51" s="10">
        <v>63.74</v>
      </c>
      <c r="I51" s="10">
        <v>130.87</v>
      </c>
      <c r="J51" s="10"/>
      <c r="K51" s="8">
        <v>39.261</v>
      </c>
      <c r="L51" s="8">
        <v>83.28</v>
      </c>
      <c r="M51" s="8">
        <f t="shared" si="0"/>
        <v>33.312</v>
      </c>
      <c r="N51" s="8">
        <f t="shared" si="1"/>
        <v>72.573</v>
      </c>
      <c r="O51" s="8">
        <f>+IF(L51&lt;0,"",COUNTIFS($N$3:$N$63,"&gt;"&amp;N51,E$3:E$63,E51)+1)</f>
        <v>3</v>
      </c>
      <c r="P51" s="8"/>
    </row>
    <row r="52" s="1" customFormat="1" ht="28" customHeight="1" spans="1:16">
      <c r="A52" s="8">
        <v>51</v>
      </c>
      <c r="B52" s="8" t="s">
        <v>127</v>
      </c>
      <c r="C52" s="8" t="s">
        <v>18</v>
      </c>
      <c r="D52" s="8" t="s">
        <v>128</v>
      </c>
      <c r="E52" s="9">
        <v>240403018</v>
      </c>
      <c r="F52" s="8" t="s">
        <v>129</v>
      </c>
      <c r="G52" s="10">
        <v>57.72</v>
      </c>
      <c r="H52" s="10">
        <v>69.86</v>
      </c>
      <c r="I52" s="10">
        <v>127.58</v>
      </c>
      <c r="J52" s="10"/>
      <c r="K52" s="8">
        <v>38.274</v>
      </c>
      <c r="L52" s="8">
        <v>82.6</v>
      </c>
      <c r="M52" s="8">
        <f t="shared" si="0"/>
        <v>33.04</v>
      </c>
      <c r="N52" s="8">
        <f t="shared" si="1"/>
        <v>71.314</v>
      </c>
      <c r="O52" s="8">
        <f>+IF(L52&lt;0,"",COUNTIFS($N$3:$N$63,"&gt;"&amp;N52,E$3:E$63,E52)+1)</f>
        <v>1</v>
      </c>
      <c r="P52" s="8"/>
    </row>
    <row r="53" s="1" customFormat="1" ht="28" customHeight="1" spans="1:16">
      <c r="A53" s="8">
        <v>50</v>
      </c>
      <c r="B53" s="8" t="s">
        <v>130</v>
      </c>
      <c r="C53" s="8" t="s">
        <v>18</v>
      </c>
      <c r="D53" s="8" t="s">
        <v>128</v>
      </c>
      <c r="E53" s="9">
        <v>240403018</v>
      </c>
      <c r="F53" s="8" t="s">
        <v>131</v>
      </c>
      <c r="G53" s="10">
        <v>57.16</v>
      </c>
      <c r="H53" s="10">
        <v>70.7</v>
      </c>
      <c r="I53" s="10">
        <v>127.86</v>
      </c>
      <c r="J53" s="10"/>
      <c r="K53" s="8">
        <v>38.358</v>
      </c>
      <c r="L53" s="8">
        <v>81.84</v>
      </c>
      <c r="M53" s="8">
        <f t="shared" si="0"/>
        <v>32.736</v>
      </c>
      <c r="N53" s="8">
        <f t="shared" si="1"/>
        <v>71.094</v>
      </c>
      <c r="O53" s="8">
        <f>+IF(L53&lt;0,"",COUNTIFS($N$3:$N$63,"&gt;"&amp;N53,E$3:E$63,E53)+1)</f>
        <v>2</v>
      </c>
      <c r="P53" s="8"/>
    </row>
    <row r="54" s="1" customFormat="1" ht="28" customHeight="1" spans="1:16">
      <c r="A54" s="8">
        <v>52</v>
      </c>
      <c r="B54" s="8" t="s">
        <v>132</v>
      </c>
      <c r="C54" s="8" t="s">
        <v>18</v>
      </c>
      <c r="D54" s="8" t="s">
        <v>128</v>
      </c>
      <c r="E54" s="9">
        <v>240403018</v>
      </c>
      <c r="F54" s="8" t="s">
        <v>133</v>
      </c>
      <c r="G54" s="10">
        <v>54.36</v>
      </c>
      <c r="H54" s="10">
        <v>65.9</v>
      </c>
      <c r="I54" s="10">
        <v>120.26</v>
      </c>
      <c r="J54" s="10"/>
      <c r="K54" s="8">
        <v>36.078</v>
      </c>
      <c r="L54" s="8">
        <v>85.48</v>
      </c>
      <c r="M54" s="8">
        <f t="shared" si="0"/>
        <v>34.192</v>
      </c>
      <c r="N54" s="8">
        <f t="shared" si="1"/>
        <v>70.27</v>
      </c>
      <c r="O54" s="8">
        <f>+IF(L54&lt;0,"",COUNTIFS($N$3:$N$63,"&gt;"&amp;N54,E$3:E$63,E54)+1)</f>
        <v>3</v>
      </c>
      <c r="P54" s="8"/>
    </row>
    <row r="55" s="1" customFormat="1" ht="28" customHeight="1" spans="1:16">
      <c r="A55" s="8">
        <v>53</v>
      </c>
      <c r="B55" s="8" t="s">
        <v>134</v>
      </c>
      <c r="C55" s="8" t="s">
        <v>18</v>
      </c>
      <c r="D55" s="8" t="s">
        <v>135</v>
      </c>
      <c r="E55" s="9">
        <v>240403019</v>
      </c>
      <c r="F55" s="8" t="s">
        <v>136</v>
      </c>
      <c r="G55" s="10">
        <v>59.13</v>
      </c>
      <c r="H55" s="10">
        <v>62.22</v>
      </c>
      <c r="I55" s="10">
        <v>121.35</v>
      </c>
      <c r="J55" s="10"/>
      <c r="K55" s="8">
        <v>36.405</v>
      </c>
      <c r="L55" s="8">
        <v>86.5</v>
      </c>
      <c r="M55" s="8">
        <f t="shared" si="0"/>
        <v>34.6</v>
      </c>
      <c r="N55" s="8">
        <f t="shared" si="1"/>
        <v>71.005</v>
      </c>
      <c r="O55" s="8">
        <f>+IF(L55&lt;0,"",COUNTIFS($N$3:$N$63,"&gt;"&amp;N55,E$3:E$63,E55)+1)</f>
        <v>1</v>
      </c>
      <c r="P55" s="8"/>
    </row>
    <row r="56" s="1" customFormat="1" ht="28" customHeight="1" spans="1:16">
      <c r="A56" s="8">
        <v>54</v>
      </c>
      <c r="B56" s="8" t="s">
        <v>137</v>
      </c>
      <c r="C56" s="8" t="s">
        <v>24</v>
      </c>
      <c r="D56" s="8" t="s">
        <v>135</v>
      </c>
      <c r="E56" s="9">
        <v>240403019</v>
      </c>
      <c r="F56" s="8" t="s">
        <v>138</v>
      </c>
      <c r="G56" s="10">
        <v>54.39</v>
      </c>
      <c r="H56" s="10">
        <v>62.8</v>
      </c>
      <c r="I56" s="10">
        <v>117.19</v>
      </c>
      <c r="J56" s="10"/>
      <c r="K56" s="8">
        <v>35.157</v>
      </c>
      <c r="L56" s="8">
        <v>84.68</v>
      </c>
      <c r="M56" s="8">
        <f t="shared" si="0"/>
        <v>33.872</v>
      </c>
      <c r="N56" s="8">
        <f t="shared" si="1"/>
        <v>69.029</v>
      </c>
      <c r="O56" s="8">
        <f>+IF(L56&lt;0,"",COUNTIFS($N$3:$N$63,"&gt;"&amp;N56,E$3:E$63,E56)+1)</f>
        <v>2</v>
      </c>
      <c r="P56" s="8"/>
    </row>
    <row r="57" s="1" customFormat="1" ht="28" customHeight="1" spans="1:16">
      <c r="A57" s="8">
        <v>55</v>
      </c>
      <c r="B57" s="8" t="s">
        <v>139</v>
      </c>
      <c r="C57" s="8" t="s">
        <v>18</v>
      </c>
      <c r="D57" s="8" t="s">
        <v>135</v>
      </c>
      <c r="E57" s="9">
        <v>240403019</v>
      </c>
      <c r="F57" s="8" t="s">
        <v>140</v>
      </c>
      <c r="G57" s="10">
        <v>47.35</v>
      </c>
      <c r="H57" s="10">
        <v>58.98</v>
      </c>
      <c r="I57" s="10">
        <v>106.33</v>
      </c>
      <c r="J57" s="10"/>
      <c r="K57" s="8">
        <v>31.899</v>
      </c>
      <c r="L57" s="8">
        <v>77.2</v>
      </c>
      <c r="M57" s="8">
        <f t="shared" si="0"/>
        <v>30.88</v>
      </c>
      <c r="N57" s="8">
        <f t="shared" si="1"/>
        <v>62.779</v>
      </c>
      <c r="O57" s="8">
        <f>+IF(L57&lt;0,"",COUNTIFS($N$3:$N$63,"&gt;"&amp;N57,E$3:E$63,E57)+1)</f>
        <v>3</v>
      </c>
      <c r="P57" s="8"/>
    </row>
    <row r="58" s="1" customFormat="1" ht="28" customHeight="1" spans="1:16">
      <c r="A58" s="8">
        <v>56</v>
      </c>
      <c r="B58" s="8" t="s">
        <v>141</v>
      </c>
      <c r="C58" s="8" t="s">
        <v>18</v>
      </c>
      <c r="D58" s="8" t="s">
        <v>142</v>
      </c>
      <c r="E58" s="9">
        <v>240403020</v>
      </c>
      <c r="F58" s="8" t="s">
        <v>143</v>
      </c>
      <c r="G58" s="10">
        <v>61.86</v>
      </c>
      <c r="H58" s="10">
        <v>77.14</v>
      </c>
      <c r="I58" s="10">
        <v>139</v>
      </c>
      <c r="J58" s="10"/>
      <c r="K58" s="8">
        <v>41.7</v>
      </c>
      <c r="L58" s="8">
        <v>84.3</v>
      </c>
      <c r="M58" s="8">
        <f t="shared" si="0"/>
        <v>33.72</v>
      </c>
      <c r="N58" s="8">
        <f t="shared" si="1"/>
        <v>75.42</v>
      </c>
      <c r="O58" s="8">
        <f>+IF(L58&lt;0,"",COUNTIFS($N$3:$N$63,"&gt;"&amp;N58,E$3:E$63,E58)+1)</f>
        <v>1</v>
      </c>
      <c r="P58" s="8"/>
    </row>
    <row r="59" s="3" customFormat="1" ht="28" customHeight="1" spans="1:16">
      <c r="A59" s="8">
        <v>57</v>
      </c>
      <c r="B59" s="11" t="s">
        <v>144</v>
      </c>
      <c r="C59" s="11" t="s">
        <v>24</v>
      </c>
      <c r="D59" s="11" t="s">
        <v>142</v>
      </c>
      <c r="E59" s="12">
        <v>240403020</v>
      </c>
      <c r="F59" s="11" t="s">
        <v>145</v>
      </c>
      <c r="G59" s="13">
        <v>64.23</v>
      </c>
      <c r="H59" s="13">
        <v>66.28</v>
      </c>
      <c r="I59" s="13">
        <v>130.51</v>
      </c>
      <c r="J59" s="13"/>
      <c r="K59" s="11">
        <v>39.153</v>
      </c>
      <c r="L59" s="11">
        <v>82.94</v>
      </c>
      <c r="M59" s="8">
        <f t="shared" si="0"/>
        <v>33.176</v>
      </c>
      <c r="N59" s="8">
        <f t="shared" si="1"/>
        <v>72.329</v>
      </c>
      <c r="O59" s="8">
        <f>+IF(L59&lt;0,"",COUNTIFS($N$3:$N$63,"&gt;"&amp;N59,E$3:E$63,E59)+1)</f>
        <v>2</v>
      </c>
      <c r="P59" s="11"/>
    </row>
    <row r="60" s="1" customFormat="1" ht="28" customHeight="1" spans="1:16">
      <c r="A60" s="8">
        <v>58</v>
      </c>
      <c r="B60" s="8" t="s">
        <v>146</v>
      </c>
      <c r="C60" s="8" t="s">
        <v>18</v>
      </c>
      <c r="D60" s="8" t="s">
        <v>142</v>
      </c>
      <c r="E60" s="9">
        <v>240403020</v>
      </c>
      <c r="F60" s="8" t="s">
        <v>147</v>
      </c>
      <c r="G60" s="10">
        <v>64.51</v>
      </c>
      <c r="H60" s="10">
        <v>61.7</v>
      </c>
      <c r="I60" s="10">
        <v>126.21</v>
      </c>
      <c r="J60" s="10"/>
      <c r="K60" s="8">
        <v>37.863</v>
      </c>
      <c r="L60" s="8">
        <v>82.36</v>
      </c>
      <c r="M60" s="8">
        <f t="shared" si="0"/>
        <v>32.944</v>
      </c>
      <c r="N60" s="8">
        <f t="shared" si="1"/>
        <v>70.807</v>
      </c>
      <c r="O60" s="8">
        <f>+IF(L60&lt;0,"",COUNTIFS($N$3:$N$63,"&gt;"&amp;N60,E$3:E$63,E60)+1)</f>
        <v>3</v>
      </c>
      <c r="P60" s="8"/>
    </row>
    <row r="61" s="1" customFormat="1" ht="28" customHeight="1" spans="1:16">
      <c r="A61" s="8">
        <v>59</v>
      </c>
      <c r="B61" s="8" t="s">
        <v>148</v>
      </c>
      <c r="C61" s="8" t="s">
        <v>18</v>
      </c>
      <c r="D61" s="8" t="s">
        <v>142</v>
      </c>
      <c r="E61" s="9">
        <v>240403021</v>
      </c>
      <c r="F61" s="8" t="s">
        <v>149</v>
      </c>
      <c r="G61" s="10">
        <v>60.97</v>
      </c>
      <c r="H61" s="10">
        <v>57.14</v>
      </c>
      <c r="I61" s="10">
        <v>118.11</v>
      </c>
      <c r="J61" s="10"/>
      <c r="K61" s="8">
        <v>35.433</v>
      </c>
      <c r="L61" s="8">
        <v>83.12</v>
      </c>
      <c r="M61" s="8">
        <f t="shared" si="0"/>
        <v>33.248</v>
      </c>
      <c r="N61" s="8">
        <f t="shared" si="1"/>
        <v>68.681</v>
      </c>
      <c r="O61" s="8">
        <f>+IF(L61&lt;0,"",COUNTIFS($N$3:$N$63,"&gt;"&amp;N61,E$3:E$63,E61)+1)</f>
        <v>1</v>
      </c>
      <c r="P61" s="8"/>
    </row>
    <row r="62" s="1" customFormat="1" ht="28" customHeight="1" spans="1:16">
      <c r="A62" s="8">
        <v>60</v>
      </c>
      <c r="B62" s="8" t="s">
        <v>150</v>
      </c>
      <c r="C62" s="8" t="s">
        <v>18</v>
      </c>
      <c r="D62" s="8" t="s">
        <v>142</v>
      </c>
      <c r="E62" s="9">
        <v>240403021</v>
      </c>
      <c r="F62" s="8" t="s">
        <v>151</v>
      </c>
      <c r="G62" s="10">
        <v>58.39</v>
      </c>
      <c r="H62" s="10">
        <v>58.84</v>
      </c>
      <c r="I62" s="10">
        <v>117.23</v>
      </c>
      <c r="J62" s="10"/>
      <c r="K62" s="8">
        <v>35.169</v>
      </c>
      <c r="L62" s="8">
        <v>82.04</v>
      </c>
      <c r="M62" s="8">
        <f t="shared" si="0"/>
        <v>32.816</v>
      </c>
      <c r="N62" s="8">
        <f t="shared" si="1"/>
        <v>67.985</v>
      </c>
      <c r="O62" s="8">
        <f>+IF(L62&lt;0,"",COUNTIFS($N$3:$N$63,"&gt;"&amp;N62,E$3:E$63,E62)+1)</f>
        <v>2</v>
      </c>
      <c r="P62" s="8"/>
    </row>
    <row r="63" s="1" customFormat="1" ht="28" customHeight="1" spans="1:16">
      <c r="A63" s="8">
        <v>61</v>
      </c>
      <c r="B63" s="8" t="s">
        <v>152</v>
      </c>
      <c r="C63" s="8" t="s">
        <v>18</v>
      </c>
      <c r="D63" s="8" t="s">
        <v>142</v>
      </c>
      <c r="E63" s="9">
        <v>240403021</v>
      </c>
      <c r="F63" s="8" t="s">
        <v>153</v>
      </c>
      <c r="G63" s="10">
        <v>59.95</v>
      </c>
      <c r="H63" s="10">
        <v>55.48</v>
      </c>
      <c r="I63" s="10">
        <v>115.43</v>
      </c>
      <c r="J63" s="10"/>
      <c r="K63" s="8">
        <v>34.629</v>
      </c>
      <c r="L63" s="8">
        <v>83.22</v>
      </c>
      <c r="M63" s="8">
        <f t="shared" si="0"/>
        <v>33.288</v>
      </c>
      <c r="N63" s="8">
        <f t="shared" si="1"/>
        <v>67.917</v>
      </c>
      <c r="O63" s="8">
        <f>+IF(L63&lt;0,"",COUNTIFS($N$3:$N$63,"&gt;"&amp;N63,E$3:E$63,E63)+1)</f>
        <v>3</v>
      </c>
      <c r="P63" s="8"/>
    </row>
    <row r="64" s="1" customFormat="1" customHeight="1" spans="5:5">
      <c r="E64" s="4"/>
    </row>
    <row r="65" s="1" customFormat="1" customHeight="1" spans="5:5">
      <c r="E65" s="4"/>
    </row>
    <row r="66" s="1" customFormat="1" customHeight="1" spans="5:5">
      <c r="E66" s="4"/>
    </row>
    <row r="67" s="1" customFormat="1" customHeight="1" spans="5:5">
      <c r="E67" s="4"/>
    </row>
    <row r="68" s="1" customFormat="1" customHeight="1" spans="5:5">
      <c r="E68" s="4"/>
    </row>
    <row r="69" s="1" customFormat="1" customHeight="1" spans="5:5">
      <c r="E69" s="4"/>
    </row>
    <row r="70" s="1" customFormat="1" customHeight="1" spans="5:5">
      <c r="E70" s="4"/>
    </row>
    <row r="71" s="1" customFormat="1" customHeight="1" spans="5:5">
      <c r="E71" s="4"/>
    </row>
    <row r="72" s="1" customFormat="1" customHeight="1" spans="5:5">
      <c r="E72" s="4"/>
    </row>
    <row r="73" s="1" customFormat="1" customHeight="1" spans="5:5">
      <c r="E73" s="4"/>
    </row>
    <row r="74" s="1" customFormat="1" customHeight="1" spans="5:5">
      <c r="E74" s="4"/>
    </row>
  </sheetData>
  <mergeCells count="1">
    <mergeCell ref="A1:P1"/>
  </mergeCells>
  <pageMargins left="0.393055555555556" right="0.393055555555556" top="0.393055555555556" bottom="0.393055555555556" header="0.5" footer="0.314583333333333"/>
  <pageSetup paperSize="9" scale="67" fitToHeight="0" orientation="landscape" horizontalDpi="600"/>
  <headerFooter>
    <oddFooter>&amp;C&amp;"-"&amp;12第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总成绩及岗位排名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随遇而安。</cp:lastModifiedBy>
  <dcterms:created xsi:type="dcterms:W3CDTF">2024-01-29T02:37:00Z</dcterms:created>
  <dcterms:modified xsi:type="dcterms:W3CDTF">2024-12-10T02:48:27Z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8F32C760050948B5B47BB14612737454_11</vt:lpwstr>
  </property>
  <property fmtid="{D5CDD505-2E9C-101B-9397-08002B2CF9AE}" pid="3" name="KSOProductBuildVer">
    <vt:lpwstr>2052-12.1.0.19302</vt:lpwstr>
  </property>
</Properties>
</file>