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3"/>
  </bookViews>
  <sheets>
    <sheet name="检验" sheetId="1" r:id="rId1"/>
    <sheet name="中医院护理" sheetId="2" r:id="rId2"/>
    <sheet name="县医院护理" sheetId="3" r:id="rId3"/>
    <sheet name="临床、护工岗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检验!$A$2:$M$11</definedName>
    <definedName name="_xlnm._FilterDatabase" localSheetId="1" hidden="1">中医院护理!$A$2:$L$20</definedName>
    <definedName name="_xlnm._FilterDatabase" localSheetId="2" hidden="1">县医院护理!$A$2:$M$38</definedName>
    <definedName name="_xlnm._FilterDatabase" localSheetId="3" hidden="1">临床、护工岗!$A$2:$K$13</definedName>
  </definedNames>
  <calcPr calcId="144525"/>
</workbook>
</file>

<file path=xl/sharedStrings.xml><?xml version="1.0" encoding="utf-8"?>
<sst xmlns="http://schemas.openxmlformats.org/spreadsheetml/2006/main" count="470" uniqueCount="117">
  <si>
    <t>锦屏县医疗共同体县级医院公开招聘编外人员总成绩</t>
  </si>
  <si>
    <t>序号</t>
  </si>
  <si>
    <t>报考单位</t>
  </si>
  <si>
    <t>姓名</t>
  </si>
  <si>
    <t>性别</t>
  </si>
  <si>
    <t>岗位类型</t>
  </si>
  <si>
    <t>准考证号</t>
  </si>
  <si>
    <t>考场</t>
  </si>
  <si>
    <t>笔试分数</t>
  </si>
  <si>
    <t>笔试成绩占50%</t>
  </si>
  <si>
    <t>面试分</t>
  </si>
  <si>
    <t>面试成绩占50%</t>
  </si>
  <si>
    <t>总成绩</t>
  </si>
  <si>
    <t>总成绩排名</t>
  </si>
  <si>
    <t>是否进入体检</t>
  </si>
  <si>
    <t>锦屏县中医医院</t>
  </si>
  <si>
    <t>龙晗琼</t>
  </si>
  <si>
    <t>女</t>
  </si>
  <si>
    <t>03</t>
  </si>
  <si>
    <t>第三考场</t>
  </si>
  <si>
    <t>是</t>
  </si>
  <si>
    <t>龙焕平</t>
  </si>
  <si>
    <t>刘佩</t>
  </si>
  <si>
    <t>吴婷</t>
  </si>
  <si>
    <t>刘洁</t>
  </si>
  <si>
    <t>龙孟珍</t>
  </si>
  <si>
    <t>吴育婷</t>
  </si>
  <si>
    <t>吴红春</t>
  </si>
  <si>
    <t>杨钇帆</t>
  </si>
  <si>
    <t>龙代群</t>
  </si>
  <si>
    <t>04</t>
  </si>
  <si>
    <t>第二考场</t>
  </si>
  <si>
    <t>杨娥</t>
  </si>
  <si>
    <t>龙清凤</t>
  </si>
  <si>
    <t>李宏园</t>
  </si>
  <si>
    <t>姚红梅</t>
  </si>
  <si>
    <t>彭椿兰</t>
  </si>
  <si>
    <t>吴拾梅</t>
  </si>
  <si>
    <t>刘兰汝</t>
  </si>
  <si>
    <t>吴婷婷</t>
  </si>
  <si>
    <t>林冬桂</t>
  </si>
  <si>
    <t>龙生焰</t>
  </si>
  <si>
    <t>王桃红</t>
  </si>
  <si>
    <t>欧增燕</t>
  </si>
  <si>
    <t>杨春霞</t>
  </si>
  <si>
    <t>龙连桂</t>
  </si>
  <si>
    <t>杨文丽</t>
  </si>
  <si>
    <t>吴兰菊</t>
  </si>
  <si>
    <t>缺考</t>
  </si>
  <si>
    <t>龙九妹</t>
  </si>
  <si>
    <t>报考岗位</t>
  </si>
  <si>
    <t>分数</t>
  </si>
  <si>
    <t>笔试分占比50%</t>
  </si>
  <si>
    <t>笔试成绩</t>
  </si>
  <si>
    <t>面试成绩</t>
  </si>
  <si>
    <t>面试分占比50%</t>
  </si>
  <si>
    <t>锦屏县人民医院</t>
  </si>
  <si>
    <t>龙英</t>
  </si>
  <si>
    <t>01</t>
  </si>
  <si>
    <t>第一考场</t>
  </si>
  <si>
    <t>刘坤香</t>
  </si>
  <si>
    <t>刘丹</t>
  </si>
  <si>
    <t>龙珍珍</t>
  </si>
  <si>
    <t>吴锡珍</t>
  </si>
  <si>
    <t>梁水竹</t>
  </si>
  <si>
    <t>吴锡正</t>
  </si>
  <si>
    <t>男</t>
  </si>
  <si>
    <t>胡穗穗</t>
  </si>
  <si>
    <t>杨义</t>
  </si>
  <si>
    <t>石林芝</t>
  </si>
  <si>
    <t>曾敏露</t>
  </si>
  <si>
    <t>吴云</t>
  </si>
  <si>
    <t>林亚丽</t>
  </si>
  <si>
    <t>龙本美</t>
  </si>
  <si>
    <t>杨巧林</t>
  </si>
  <si>
    <t>龙邦林</t>
  </si>
  <si>
    <t>韦朝丹</t>
  </si>
  <si>
    <t>刘坤娥</t>
  </si>
  <si>
    <t>谭杨</t>
  </si>
  <si>
    <t>周鸿</t>
  </si>
  <si>
    <t>龙银倩</t>
  </si>
  <si>
    <t>杨颖</t>
  </si>
  <si>
    <t>杨含丽</t>
  </si>
  <si>
    <t>欧金燕</t>
  </si>
  <si>
    <t>陶绍琳</t>
  </si>
  <si>
    <t>王婳</t>
  </si>
  <si>
    <t>杨春芳</t>
  </si>
  <si>
    <t>刘琼</t>
  </si>
  <si>
    <t>龙瑾菀</t>
  </si>
  <si>
    <t>向火焰</t>
  </si>
  <si>
    <t>潘婷婷</t>
  </si>
  <si>
    <t>王丽英</t>
  </si>
  <si>
    <t>董家珍</t>
  </si>
  <si>
    <t>潘慧红</t>
  </si>
  <si>
    <t>吴颖</t>
  </si>
  <si>
    <t>姜金凤</t>
  </si>
  <si>
    <t>面试分数</t>
  </si>
  <si>
    <t>名次</t>
  </si>
  <si>
    <t>备注</t>
  </si>
  <si>
    <t>王卫红</t>
  </si>
  <si>
    <t>05</t>
  </si>
  <si>
    <t>护工</t>
  </si>
  <si>
    <t>直接进入面试</t>
  </si>
  <si>
    <t>王海丽</t>
  </si>
  <si>
    <t>滚明贵</t>
  </si>
  <si>
    <t>罗燕和</t>
  </si>
  <si>
    <t>吴群贵</t>
  </si>
  <si>
    <t>姚鸾金</t>
  </si>
  <si>
    <t>龙玉香</t>
  </si>
  <si>
    <t>龙康生</t>
  </si>
  <si>
    <t>06</t>
  </si>
  <si>
    <t>吴春梅</t>
  </si>
  <si>
    <t>02</t>
  </si>
  <si>
    <t>临床</t>
  </si>
  <si>
    <t>罗丽珍</t>
  </si>
  <si>
    <t>中医</t>
  </si>
  <si>
    <t>罗云飞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</si>
</sst>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/?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12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34" fillId="30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754;&#35797;&#23433;&#25490;\3&#32771;&#22330;%2013&#38754;&#35797;&#20998;&#25968;&#32479;&#35745;&#34920;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754;&#35797;&#23433;&#25490;\1kaoc%2013&#38754;&#35797;&#20998;&#25968;&#32479;&#35745;&#34920;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IXIN\WeChat%20Files\wushulan0362\FileStorage\File\2020-11\&#20013;&#21307;&#38498;113&#38754;&#35797;&#20998;&#25968;&#32479;&#35745;&#34920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吴春梅</v>
          </cell>
          <cell r="C3">
            <v>57</v>
          </cell>
          <cell r="D3">
            <v>70</v>
          </cell>
          <cell r="E3">
            <v>74</v>
          </cell>
          <cell r="F3">
            <v>72</v>
          </cell>
          <cell r="G3">
            <v>72</v>
          </cell>
          <cell r="H3">
            <v>65</v>
          </cell>
          <cell r="I3">
            <v>55</v>
          </cell>
          <cell r="J3">
            <v>74</v>
          </cell>
          <cell r="K3">
            <v>55</v>
          </cell>
          <cell r="L3">
            <v>336</v>
          </cell>
          <cell r="M3">
            <v>67.2</v>
          </cell>
        </row>
        <row r="4">
          <cell r="B4" t="str">
            <v>吴群贵</v>
          </cell>
          <cell r="C4">
            <v>58</v>
          </cell>
          <cell r="D4">
            <v>70</v>
          </cell>
          <cell r="E4">
            <v>70</v>
          </cell>
          <cell r="F4">
            <v>47</v>
          </cell>
          <cell r="G4">
            <v>39</v>
          </cell>
          <cell r="H4">
            <v>51</v>
          </cell>
          <cell r="I4">
            <v>70</v>
          </cell>
          <cell r="J4">
            <v>70</v>
          </cell>
          <cell r="K4">
            <v>39</v>
          </cell>
          <cell r="L4">
            <v>296</v>
          </cell>
          <cell r="M4">
            <v>59.2</v>
          </cell>
        </row>
        <row r="5">
          <cell r="B5" t="str">
            <v>姚鸾金</v>
          </cell>
          <cell r="C5">
            <v>50</v>
          </cell>
          <cell r="D5">
            <v>56</v>
          </cell>
          <cell r="E5">
            <v>60</v>
          </cell>
          <cell r="F5">
            <v>44</v>
          </cell>
          <cell r="G5">
            <v>36</v>
          </cell>
          <cell r="H5">
            <v>49</v>
          </cell>
          <cell r="I5">
            <v>71</v>
          </cell>
          <cell r="J5">
            <v>71</v>
          </cell>
          <cell r="K5">
            <v>36</v>
          </cell>
          <cell r="L5">
            <v>259</v>
          </cell>
          <cell r="M5">
            <v>51.8</v>
          </cell>
        </row>
        <row r="6">
          <cell r="B6" t="str">
            <v>王海丽</v>
          </cell>
          <cell r="C6">
            <v>70</v>
          </cell>
          <cell r="D6">
            <v>66</v>
          </cell>
          <cell r="E6">
            <v>73</v>
          </cell>
          <cell r="F6">
            <v>59</v>
          </cell>
          <cell r="G6">
            <v>81</v>
          </cell>
          <cell r="H6">
            <v>62</v>
          </cell>
          <cell r="I6">
            <v>75</v>
          </cell>
          <cell r="J6">
            <v>75</v>
          </cell>
          <cell r="K6">
            <v>62</v>
          </cell>
          <cell r="L6">
            <v>349</v>
          </cell>
          <cell r="M6">
            <v>69.8</v>
          </cell>
        </row>
        <row r="7">
          <cell r="B7" t="str">
            <v>滚明贵</v>
          </cell>
          <cell r="C7">
            <v>78</v>
          </cell>
          <cell r="D7">
            <v>63</v>
          </cell>
          <cell r="E7">
            <v>71</v>
          </cell>
          <cell r="F7">
            <v>70</v>
          </cell>
          <cell r="G7">
            <v>58</v>
          </cell>
          <cell r="H7">
            <v>66</v>
          </cell>
          <cell r="I7">
            <v>72</v>
          </cell>
          <cell r="J7">
            <v>78</v>
          </cell>
          <cell r="K7">
            <v>58</v>
          </cell>
          <cell r="L7">
            <v>342</v>
          </cell>
          <cell r="M7">
            <v>68.4</v>
          </cell>
        </row>
        <row r="8">
          <cell r="B8" t="str">
            <v>王卫红</v>
          </cell>
          <cell r="C8">
            <v>84</v>
          </cell>
          <cell r="D8">
            <v>83</v>
          </cell>
          <cell r="E8">
            <v>75</v>
          </cell>
          <cell r="F8">
            <v>77</v>
          </cell>
          <cell r="G8">
            <v>67</v>
          </cell>
          <cell r="H8">
            <v>75</v>
          </cell>
          <cell r="I8">
            <v>73</v>
          </cell>
          <cell r="J8">
            <v>84</v>
          </cell>
          <cell r="K8">
            <v>67</v>
          </cell>
          <cell r="L8">
            <v>383</v>
          </cell>
          <cell r="M8">
            <v>76.6</v>
          </cell>
        </row>
        <row r="9">
          <cell r="B9" t="str">
            <v>罗燕和</v>
          </cell>
          <cell r="C9">
            <v>62</v>
          </cell>
          <cell r="D9">
            <v>73</v>
          </cell>
          <cell r="E9">
            <v>64</v>
          </cell>
          <cell r="F9">
            <v>60</v>
          </cell>
          <cell r="G9">
            <v>50</v>
          </cell>
          <cell r="H9">
            <v>63</v>
          </cell>
          <cell r="I9">
            <v>71</v>
          </cell>
          <cell r="J9">
            <v>73</v>
          </cell>
          <cell r="K9">
            <v>50</v>
          </cell>
          <cell r="L9">
            <v>320</v>
          </cell>
          <cell r="M9">
            <v>64</v>
          </cell>
        </row>
        <row r="10">
          <cell r="B10" t="str">
            <v>刘洁</v>
          </cell>
          <cell r="C10">
            <v>61</v>
          </cell>
          <cell r="D10">
            <v>75</v>
          </cell>
          <cell r="E10">
            <v>75</v>
          </cell>
          <cell r="F10">
            <v>60</v>
          </cell>
          <cell r="G10">
            <v>61</v>
          </cell>
          <cell r="H10">
            <v>60</v>
          </cell>
          <cell r="I10">
            <v>63</v>
          </cell>
          <cell r="J10">
            <v>75</v>
          </cell>
          <cell r="K10">
            <v>60</v>
          </cell>
          <cell r="L10">
            <v>320</v>
          </cell>
          <cell r="M10">
            <v>64</v>
          </cell>
        </row>
        <row r="11">
          <cell r="B11" t="str">
            <v>吴婷</v>
          </cell>
          <cell r="C11">
            <v>81</v>
          </cell>
          <cell r="D11">
            <v>59</v>
          </cell>
          <cell r="E11">
            <v>70</v>
          </cell>
          <cell r="F11">
            <v>64</v>
          </cell>
          <cell r="G11">
            <v>68</v>
          </cell>
          <cell r="H11">
            <v>75</v>
          </cell>
          <cell r="I11">
            <v>78</v>
          </cell>
          <cell r="J11">
            <v>81</v>
          </cell>
          <cell r="K11">
            <v>59</v>
          </cell>
          <cell r="L11">
            <v>355</v>
          </cell>
          <cell r="M11">
            <v>71</v>
          </cell>
        </row>
        <row r="12">
          <cell r="B12" t="str">
            <v>杨钇帆</v>
          </cell>
          <cell r="C12">
            <v>62</v>
          </cell>
          <cell r="D12">
            <v>57</v>
          </cell>
          <cell r="E12">
            <v>65</v>
          </cell>
          <cell r="F12">
            <v>60</v>
          </cell>
          <cell r="G12">
            <v>57</v>
          </cell>
          <cell r="H12">
            <v>68</v>
          </cell>
          <cell r="I12">
            <v>62</v>
          </cell>
          <cell r="J12">
            <v>68</v>
          </cell>
          <cell r="K12">
            <v>57</v>
          </cell>
          <cell r="L12">
            <v>306</v>
          </cell>
          <cell r="M12">
            <v>61.2</v>
          </cell>
        </row>
        <row r="13">
          <cell r="B13" t="str">
            <v>吴育婷</v>
          </cell>
          <cell r="C13">
            <v>60</v>
          </cell>
          <cell r="D13">
            <v>55</v>
          </cell>
          <cell r="E13">
            <v>50</v>
          </cell>
          <cell r="F13">
            <v>59</v>
          </cell>
          <cell r="G13">
            <v>62</v>
          </cell>
          <cell r="H13">
            <v>59</v>
          </cell>
          <cell r="I13">
            <v>61</v>
          </cell>
          <cell r="J13">
            <v>62</v>
          </cell>
          <cell r="K13">
            <v>50</v>
          </cell>
          <cell r="L13">
            <v>294</v>
          </cell>
          <cell r="M13">
            <v>58.8</v>
          </cell>
        </row>
        <row r="14">
          <cell r="B14" t="str">
            <v>龙焕平</v>
          </cell>
          <cell r="C14">
            <v>65</v>
          </cell>
          <cell r="D14">
            <v>60</v>
          </cell>
          <cell r="E14">
            <v>61</v>
          </cell>
          <cell r="F14">
            <v>62</v>
          </cell>
          <cell r="G14">
            <v>75</v>
          </cell>
          <cell r="H14">
            <v>71</v>
          </cell>
          <cell r="I14">
            <v>65</v>
          </cell>
          <cell r="J14">
            <v>75</v>
          </cell>
          <cell r="K14">
            <v>60</v>
          </cell>
          <cell r="L14">
            <v>324</v>
          </cell>
          <cell r="M14">
            <v>64.8</v>
          </cell>
        </row>
        <row r="15">
          <cell r="B15" t="str">
            <v>龙晗琼</v>
          </cell>
          <cell r="C15">
            <v>70</v>
          </cell>
          <cell r="D15">
            <v>70</v>
          </cell>
          <cell r="E15">
            <v>65</v>
          </cell>
          <cell r="F15">
            <v>68</v>
          </cell>
          <cell r="G15">
            <v>75</v>
          </cell>
          <cell r="H15">
            <v>65</v>
          </cell>
          <cell r="I15">
            <v>81</v>
          </cell>
          <cell r="J15">
            <v>81</v>
          </cell>
          <cell r="K15">
            <v>65</v>
          </cell>
          <cell r="L15">
            <v>348</v>
          </cell>
          <cell r="M15">
            <v>69.6</v>
          </cell>
        </row>
        <row r="16">
          <cell r="B16" t="str">
            <v>吴红春</v>
          </cell>
          <cell r="C16">
            <v>58</v>
          </cell>
          <cell r="D16">
            <v>60.5</v>
          </cell>
          <cell r="E16">
            <v>47</v>
          </cell>
          <cell r="F16">
            <v>54</v>
          </cell>
          <cell r="G16">
            <v>60</v>
          </cell>
          <cell r="H16">
            <v>61</v>
          </cell>
          <cell r="I16">
            <v>54</v>
          </cell>
          <cell r="J16">
            <v>61</v>
          </cell>
          <cell r="K16">
            <v>47</v>
          </cell>
          <cell r="L16">
            <v>286.5</v>
          </cell>
          <cell r="M16">
            <v>57.3</v>
          </cell>
        </row>
        <row r="17">
          <cell r="B17" t="str">
            <v>龙孟珍</v>
          </cell>
          <cell r="C17">
            <v>62</v>
          </cell>
          <cell r="D17">
            <v>59</v>
          </cell>
          <cell r="E17">
            <v>61</v>
          </cell>
          <cell r="F17">
            <v>68</v>
          </cell>
          <cell r="G17">
            <v>61</v>
          </cell>
          <cell r="H17">
            <v>58</v>
          </cell>
          <cell r="I17">
            <v>62</v>
          </cell>
          <cell r="J17">
            <v>68</v>
          </cell>
          <cell r="K17">
            <v>58</v>
          </cell>
          <cell r="L17">
            <v>305</v>
          </cell>
          <cell r="M17">
            <v>61</v>
          </cell>
        </row>
        <row r="18">
          <cell r="B18" t="str">
            <v>刘佩</v>
          </cell>
          <cell r="C18">
            <v>60</v>
          </cell>
          <cell r="D18">
            <v>60</v>
          </cell>
          <cell r="E18">
            <v>61</v>
          </cell>
          <cell r="F18">
            <v>59</v>
          </cell>
          <cell r="G18">
            <v>61</v>
          </cell>
          <cell r="H18">
            <v>57</v>
          </cell>
          <cell r="I18">
            <v>65</v>
          </cell>
          <cell r="J18">
            <v>65</v>
          </cell>
          <cell r="K18">
            <v>57</v>
          </cell>
          <cell r="L18">
            <v>301</v>
          </cell>
          <cell r="M18">
            <v>60.2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周鸿</v>
          </cell>
          <cell r="C3">
            <v>40</v>
          </cell>
          <cell r="D3">
            <v>80</v>
          </cell>
          <cell r="E3">
            <v>50</v>
          </cell>
          <cell r="F3">
            <v>68</v>
          </cell>
          <cell r="G3">
            <v>60</v>
          </cell>
          <cell r="H3">
            <v>61</v>
          </cell>
          <cell r="I3">
            <v>60</v>
          </cell>
          <cell r="J3">
            <v>80</v>
          </cell>
          <cell r="K3">
            <v>40</v>
          </cell>
          <cell r="L3">
            <v>419</v>
          </cell>
          <cell r="M3">
            <v>59.8</v>
          </cell>
        </row>
        <row r="4">
          <cell r="B4" t="str">
            <v>龙邦林</v>
          </cell>
          <cell r="C4">
            <v>65</v>
          </cell>
          <cell r="D4">
            <v>73</v>
          </cell>
          <cell r="E4">
            <v>60</v>
          </cell>
          <cell r="F4">
            <v>55</v>
          </cell>
          <cell r="G4">
            <v>58</v>
          </cell>
          <cell r="H4">
            <v>85</v>
          </cell>
          <cell r="I4">
            <v>45</v>
          </cell>
          <cell r="J4">
            <v>85</v>
          </cell>
          <cell r="K4">
            <v>45</v>
          </cell>
          <cell r="L4">
            <v>441</v>
          </cell>
          <cell r="M4">
            <v>62.2</v>
          </cell>
        </row>
        <row r="5">
          <cell r="B5" t="str">
            <v>杨巧林</v>
          </cell>
          <cell r="C5">
            <v>60</v>
          </cell>
          <cell r="D5">
            <v>61</v>
          </cell>
          <cell r="E5">
            <v>60</v>
          </cell>
          <cell r="F5">
            <v>68</v>
          </cell>
          <cell r="G5">
            <v>50</v>
          </cell>
          <cell r="H5">
            <v>80</v>
          </cell>
          <cell r="I5">
            <v>40</v>
          </cell>
          <cell r="J5">
            <v>80</v>
          </cell>
          <cell r="K5">
            <v>40</v>
          </cell>
          <cell r="L5">
            <v>419</v>
          </cell>
          <cell r="M5">
            <v>59.8</v>
          </cell>
        </row>
        <row r="6">
          <cell r="B6" t="str">
            <v>龙本美</v>
          </cell>
          <cell r="C6">
            <v>65</v>
          </cell>
          <cell r="D6">
            <v>68</v>
          </cell>
          <cell r="E6">
            <v>56</v>
          </cell>
          <cell r="F6">
            <v>70</v>
          </cell>
          <cell r="G6">
            <v>87</v>
          </cell>
          <cell r="H6">
            <v>45</v>
          </cell>
          <cell r="I6">
            <v>69</v>
          </cell>
          <cell r="J6">
            <v>87</v>
          </cell>
          <cell r="K6">
            <v>45</v>
          </cell>
          <cell r="L6">
            <v>460</v>
          </cell>
          <cell r="M6">
            <v>65.6</v>
          </cell>
        </row>
        <row r="7">
          <cell r="B7" t="str">
            <v>王婳</v>
          </cell>
          <cell r="C7">
            <v>75</v>
          </cell>
          <cell r="D7">
            <v>45</v>
          </cell>
          <cell r="E7">
            <v>64</v>
          </cell>
          <cell r="F7">
            <v>55</v>
          </cell>
          <cell r="G7">
            <v>55</v>
          </cell>
          <cell r="H7">
            <v>56</v>
          </cell>
          <cell r="I7">
            <v>53</v>
          </cell>
          <cell r="J7">
            <v>75</v>
          </cell>
          <cell r="K7">
            <v>45</v>
          </cell>
          <cell r="L7">
            <v>403</v>
          </cell>
          <cell r="M7">
            <v>56.6</v>
          </cell>
        </row>
        <row r="8">
          <cell r="B8" t="str">
            <v>刘坤娥</v>
          </cell>
          <cell r="C8">
            <v>51</v>
          </cell>
          <cell r="D8">
            <v>62</v>
          </cell>
          <cell r="E8">
            <v>45</v>
          </cell>
          <cell r="F8">
            <v>76</v>
          </cell>
          <cell r="G8">
            <v>48</v>
          </cell>
          <cell r="H8">
            <v>54</v>
          </cell>
          <cell r="I8">
            <v>55</v>
          </cell>
          <cell r="J8">
            <v>76</v>
          </cell>
          <cell r="K8">
            <v>45</v>
          </cell>
          <cell r="L8">
            <v>391</v>
          </cell>
          <cell r="M8">
            <v>54</v>
          </cell>
        </row>
        <row r="9">
          <cell r="B9" t="str">
            <v>林亚丽</v>
          </cell>
          <cell r="C9">
            <v>60</v>
          </cell>
          <cell r="D9">
            <v>58</v>
          </cell>
          <cell r="E9">
            <v>58</v>
          </cell>
          <cell r="F9">
            <v>72</v>
          </cell>
          <cell r="G9">
            <v>56</v>
          </cell>
          <cell r="H9">
            <v>82</v>
          </cell>
          <cell r="I9">
            <v>50</v>
          </cell>
          <cell r="J9">
            <v>82</v>
          </cell>
          <cell r="K9">
            <v>50</v>
          </cell>
          <cell r="L9">
            <v>436</v>
          </cell>
          <cell r="M9">
            <v>60.8</v>
          </cell>
        </row>
        <row r="10">
          <cell r="B10" t="str">
            <v>龙英</v>
          </cell>
          <cell r="C10">
            <v>80</v>
          </cell>
          <cell r="D10">
            <v>80</v>
          </cell>
          <cell r="E10">
            <v>87</v>
          </cell>
          <cell r="F10">
            <v>90</v>
          </cell>
          <cell r="G10">
            <v>86</v>
          </cell>
          <cell r="H10">
            <v>88</v>
          </cell>
          <cell r="I10">
            <v>90</v>
          </cell>
          <cell r="J10">
            <v>90</v>
          </cell>
          <cell r="K10">
            <v>80</v>
          </cell>
          <cell r="L10">
            <v>601</v>
          </cell>
          <cell r="M10">
            <v>86.2</v>
          </cell>
        </row>
        <row r="11">
          <cell r="B11" t="str">
            <v>欧金燕</v>
          </cell>
          <cell r="C11">
            <v>60</v>
          </cell>
          <cell r="D11">
            <v>54</v>
          </cell>
          <cell r="E11">
            <v>50</v>
          </cell>
          <cell r="F11">
            <v>66</v>
          </cell>
          <cell r="G11">
            <v>70</v>
          </cell>
          <cell r="H11">
            <v>83</v>
          </cell>
          <cell r="I11">
            <v>40</v>
          </cell>
          <cell r="J11">
            <v>83</v>
          </cell>
          <cell r="K11">
            <v>40</v>
          </cell>
          <cell r="L11">
            <v>423</v>
          </cell>
          <cell r="M11">
            <v>60</v>
          </cell>
        </row>
        <row r="12">
          <cell r="B12" t="str">
            <v>吴锡珍</v>
          </cell>
          <cell r="C12">
            <v>50</v>
          </cell>
          <cell r="D12">
            <v>84</v>
          </cell>
          <cell r="E12">
            <v>80</v>
          </cell>
          <cell r="F12">
            <v>82</v>
          </cell>
          <cell r="G12">
            <v>65</v>
          </cell>
          <cell r="H12">
            <v>70</v>
          </cell>
          <cell r="I12">
            <v>65</v>
          </cell>
          <cell r="J12">
            <v>84</v>
          </cell>
          <cell r="K12">
            <v>50</v>
          </cell>
          <cell r="L12">
            <v>496</v>
          </cell>
          <cell r="M12">
            <v>72.4</v>
          </cell>
        </row>
        <row r="13">
          <cell r="B13" t="str">
            <v>龙瑾菀</v>
          </cell>
          <cell r="C13">
            <v>80</v>
          </cell>
          <cell r="D13">
            <v>58</v>
          </cell>
          <cell r="E13">
            <v>45</v>
          </cell>
          <cell r="F13">
            <v>50</v>
          </cell>
          <cell r="G13">
            <v>54</v>
          </cell>
          <cell r="H13">
            <v>45</v>
          </cell>
          <cell r="I13">
            <v>63</v>
          </cell>
          <cell r="J13">
            <v>80</v>
          </cell>
          <cell r="K13">
            <v>45</v>
          </cell>
          <cell r="L13">
            <v>395</v>
          </cell>
          <cell r="M13">
            <v>54</v>
          </cell>
        </row>
        <row r="14">
          <cell r="B14" t="str">
            <v>石林芝</v>
          </cell>
          <cell r="C14">
            <v>64</v>
          </cell>
          <cell r="D14">
            <v>65</v>
          </cell>
          <cell r="E14">
            <v>57</v>
          </cell>
          <cell r="F14">
            <v>64</v>
          </cell>
          <cell r="G14">
            <v>62</v>
          </cell>
          <cell r="H14">
            <v>78</v>
          </cell>
          <cell r="I14">
            <v>70</v>
          </cell>
          <cell r="J14">
            <v>78</v>
          </cell>
          <cell r="K14">
            <v>57</v>
          </cell>
          <cell r="L14">
            <v>460</v>
          </cell>
          <cell r="M14">
            <v>65</v>
          </cell>
        </row>
        <row r="15">
          <cell r="B15" t="str">
            <v>杨颖</v>
          </cell>
          <cell r="C15">
            <v>63</v>
          </cell>
          <cell r="D15">
            <v>60</v>
          </cell>
          <cell r="E15">
            <v>55</v>
          </cell>
          <cell r="F15">
            <v>60</v>
          </cell>
          <cell r="G15">
            <v>76</v>
          </cell>
          <cell r="H15">
            <v>40</v>
          </cell>
          <cell r="I15">
            <v>60</v>
          </cell>
          <cell r="J15">
            <v>76</v>
          </cell>
          <cell r="K15">
            <v>40</v>
          </cell>
          <cell r="L15">
            <v>414</v>
          </cell>
          <cell r="M15">
            <v>59.6</v>
          </cell>
        </row>
        <row r="16">
          <cell r="B16" t="str">
            <v>谭杨</v>
          </cell>
          <cell r="C16">
            <v>62</v>
          </cell>
          <cell r="D16">
            <v>65</v>
          </cell>
          <cell r="E16">
            <v>53</v>
          </cell>
          <cell r="F16">
            <v>60</v>
          </cell>
          <cell r="G16">
            <v>70</v>
          </cell>
          <cell r="H16">
            <v>45</v>
          </cell>
          <cell r="I16">
            <v>65</v>
          </cell>
          <cell r="J16">
            <v>70</v>
          </cell>
          <cell r="K16">
            <v>45</v>
          </cell>
          <cell r="L16">
            <v>420</v>
          </cell>
          <cell r="M16">
            <v>61</v>
          </cell>
        </row>
        <row r="17">
          <cell r="B17" t="str">
            <v>吴云</v>
          </cell>
          <cell r="C17">
            <v>68</v>
          </cell>
          <cell r="D17">
            <v>85</v>
          </cell>
          <cell r="E17">
            <v>70</v>
          </cell>
          <cell r="F17">
            <v>68</v>
          </cell>
          <cell r="G17">
            <v>61</v>
          </cell>
          <cell r="H17">
            <v>78</v>
          </cell>
          <cell r="I17">
            <v>72</v>
          </cell>
          <cell r="J17">
            <v>85</v>
          </cell>
          <cell r="K17">
            <v>61</v>
          </cell>
          <cell r="L17">
            <v>502</v>
          </cell>
          <cell r="M17">
            <v>71.2</v>
          </cell>
        </row>
        <row r="18">
          <cell r="B18" t="str">
            <v>杨春芳</v>
          </cell>
          <cell r="C18">
            <v>57</v>
          </cell>
          <cell r="D18">
            <v>48</v>
          </cell>
          <cell r="E18">
            <v>76</v>
          </cell>
          <cell r="F18">
            <v>58</v>
          </cell>
          <cell r="G18">
            <v>50</v>
          </cell>
          <cell r="H18">
            <v>50</v>
          </cell>
          <cell r="I18">
            <v>60</v>
          </cell>
          <cell r="J18">
            <v>76</v>
          </cell>
          <cell r="K18">
            <v>48</v>
          </cell>
          <cell r="L18">
            <v>399</v>
          </cell>
          <cell r="M18">
            <v>55</v>
          </cell>
        </row>
        <row r="19">
          <cell r="B19" t="str">
            <v>龙银倩</v>
          </cell>
          <cell r="C19">
            <v>58</v>
          </cell>
          <cell r="D19">
            <v>50</v>
          </cell>
          <cell r="E19">
            <v>65</v>
          </cell>
          <cell r="F19">
            <v>60</v>
          </cell>
          <cell r="G19">
            <v>60</v>
          </cell>
          <cell r="H19">
            <v>65</v>
          </cell>
          <cell r="I19">
            <v>45</v>
          </cell>
          <cell r="J19">
            <v>65</v>
          </cell>
          <cell r="K19">
            <v>45</v>
          </cell>
          <cell r="L19">
            <v>403</v>
          </cell>
          <cell r="M19">
            <v>58.6</v>
          </cell>
        </row>
        <row r="20">
          <cell r="B20" t="str">
            <v>潘慧红</v>
          </cell>
          <cell r="C20">
            <v>45</v>
          </cell>
          <cell r="D20">
            <v>40</v>
          </cell>
          <cell r="E20">
            <v>40</v>
          </cell>
          <cell r="F20">
            <v>40</v>
          </cell>
          <cell r="G20">
            <v>45</v>
          </cell>
          <cell r="H20">
            <v>60</v>
          </cell>
          <cell r="I20">
            <v>38</v>
          </cell>
          <cell r="J20">
            <v>60</v>
          </cell>
          <cell r="K20">
            <v>38</v>
          </cell>
          <cell r="L20">
            <v>308</v>
          </cell>
          <cell r="M20">
            <v>42</v>
          </cell>
        </row>
        <row r="21">
          <cell r="B21" t="str">
            <v>梁水竹</v>
          </cell>
          <cell r="C21">
            <v>63</v>
          </cell>
          <cell r="D21">
            <v>65</v>
          </cell>
          <cell r="E21">
            <v>70</v>
          </cell>
          <cell r="F21">
            <v>68</v>
          </cell>
          <cell r="G21">
            <v>75</v>
          </cell>
          <cell r="H21">
            <v>70</v>
          </cell>
          <cell r="I21">
            <v>66</v>
          </cell>
          <cell r="J21">
            <v>75</v>
          </cell>
          <cell r="K21">
            <v>63</v>
          </cell>
          <cell r="L21">
            <v>477</v>
          </cell>
          <cell r="M21">
            <v>67.8</v>
          </cell>
        </row>
        <row r="22">
          <cell r="B22" t="str">
            <v>胡穗穗</v>
          </cell>
          <cell r="C22">
            <v>78</v>
          </cell>
          <cell r="D22">
            <v>50</v>
          </cell>
          <cell r="E22">
            <v>68</v>
          </cell>
          <cell r="F22">
            <v>70</v>
          </cell>
          <cell r="G22">
            <v>70</v>
          </cell>
          <cell r="H22">
            <v>62</v>
          </cell>
          <cell r="I22">
            <v>75</v>
          </cell>
          <cell r="J22">
            <v>78</v>
          </cell>
          <cell r="K22">
            <v>50</v>
          </cell>
          <cell r="L22">
            <v>473</v>
          </cell>
          <cell r="M22">
            <v>69</v>
          </cell>
        </row>
        <row r="23">
          <cell r="B23" t="str">
            <v>姜金凤</v>
          </cell>
          <cell r="C23">
            <v>46</v>
          </cell>
          <cell r="D23">
            <v>40</v>
          </cell>
          <cell r="E23">
            <v>52</v>
          </cell>
          <cell r="F23">
            <v>50</v>
          </cell>
          <cell r="G23">
            <v>50</v>
          </cell>
          <cell r="H23">
            <v>40</v>
          </cell>
          <cell r="I23">
            <v>50</v>
          </cell>
          <cell r="J23">
            <v>52</v>
          </cell>
          <cell r="K23">
            <v>40</v>
          </cell>
          <cell r="L23">
            <v>328</v>
          </cell>
          <cell r="M23">
            <v>47.2</v>
          </cell>
        </row>
        <row r="24">
          <cell r="B24" t="str">
            <v>杨含丽</v>
          </cell>
          <cell r="C24">
            <v>70</v>
          </cell>
          <cell r="D24">
            <v>50</v>
          </cell>
          <cell r="E24">
            <v>40</v>
          </cell>
          <cell r="F24">
            <v>62</v>
          </cell>
          <cell r="G24">
            <v>80</v>
          </cell>
          <cell r="H24">
            <v>63</v>
          </cell>
          <cell r="I24">
            <v>60</v>
          </cell>
          <cell r="J24">
            <v>80</v>
          </cell>
          <cell r="K24">
            <v>40</v>
          </cell>
          <cell r="L24">
            <v>425</v>
          </cell>
          <cell r="M24">
            <v>61</v>
          </cell>
        </row>
        <row r="25">
          <cell r="B25" t="str">
            <v>向火焰</v>
          </cell>
          <cell r="C25">
            <v>55</v>
          </cell>
          <cell r="D25">
            <v>55</v>
          </cell>
          <cell r="E25">
            <v>50</v>
          </cell>
          <cell r="F25">
            <v>50</v>
          </cell>
          <cell r="G25">
            <v>60</v>
          </cell>
          <cell r="H25">
            <v>56</v>
          </cell>
          <cell r="I25">
            <v>40</v>
          </cell>
          <cell r="J25">
            <v>60</v>
          </cell>
          <cell r="K25">
            <v>40</v>
          </cell>
          <cell r="L25">
            <v>366</v>
          </cell>
          <cell r="M25">
            <v>53.2</v>
          </cell>
        </row>
        <row r="26">
          <cell r="B26" t="str">
            <v>刘琼</v>
          </cell>
          <cell r="C26">
            <v>53</v>
          </cell>
          <cell r="D26">
            <v>50</v>
          </cell>
          <cell r="E26">
            <v>50</v>
          </cell>
          <cell r="F26">
            <v>64</v>
          </cell>
          <cell r="G26">
            <v>48</v>
          </cell>
          <cell r="H26">
            <v>56</v>
          </cell>
          <cell r="I26">
            <v>55</v>
          </cell>
          <cell r="J26">
            <v>64</v>
          </cell>
          <cell r="K26">
            <v>48</v>
          </cell>
          <cell r="L26">
            <v>376</v>
          </cell>
          <cell r="M26">
            <v>52.8</v>
          </cell>
        </row>
        <row r="27">
          <cell r="B27" t="str">
            <v>潘婷婷</v>
          </cell>
          <cell r="C27">
            <v>45</v>
          </cell>
          <cell r="D27">
            <v>50</v>
          </cell>
          <cell r="E27">
            <v>58</v>
          </cell>
          <cell r="F27">
            <v>66</v>
          </cell>
          <cell r="G27">
            <v>55</v>
          </cell>
          <cell r="H27">
            <v>55</v>
          </cell>
          <cell r="I27">
            <v>40</v>
          </cell>
          <cell r="J27">
            <v>66</v>
          </cell>
          <cell r="K27">
            <v>40</v>
          </cell>
          <cell r="L27">
            <v>369</v>
          </cell>
          <cell r="M27">
            <v>52.6</v>
          </cell>
        </row>
        <row r="28">
          <cell r="B28" t="str">
            <v>陶绍琳</v>
          </cell>
          <cell r="C28">
            <v>56</v>
          </cell>
          <cell r="D28">
            <v>58</v>
          </cell>
          <cell r="E28">
            <v>62</v>
          </cell>
          <cell r="F28">
            <v>60</v>
          </cell>
          <cell r="G28">
            <v>60</v>
          </cell>
          <cell r="H28">
            <v>57</v>
          </cell>
          <cell r="I28">
            <v>64</v>
          </cell>
          <cell r="J28">
            <v>64</v>
          </cell>
          <cell r="K28">
            <v>56</v>
          </cell>
          <cell r="L28">
            <v>417</v>
          </cell>
          <cell r="M28">
            <v>59.4</v>
          </cell>
        </row>
        <row r="29">
          <cell r="B29" t="str">
            <v>王丽英</v>
          </cell>
          <cell r="C29">
            <v>48</v>
          </cell>
          <cell r="D29">
            <v>52</v>
          </cell>
          <cell r="E29">
            <v>45</v>
          </cell>
          <cell r="F29">
            <v>45</v>
          </cell>
          <cell r="G29">
            <v>52</v>
          </cell>
          <cell r="H29">
            <v>62</v>
          </cell>
          <cell r="I29">
            <v>45</v>
          </cell>
          <cell r="J29">
            <v>62</v>
          </cell>
          <cell r="K29">
            <v>45</v>
          </cell>
          <cell r="L29">
            <v>349</v>
          </cell>
          <cell r="M29">
            <v>48.4</v>
          </cell>
        </row>
        <row r="30">
          <cell r="B30" t="str">
            <v>吴颖</v>
          </cell>
          <cell r="C30">
            <v>45</v>
          </cell>
          <cell r="D30">
            <v>40</v>
          </cell>
          <cell r="E30">
            <v>41</v>
          </cell>
          <cell r="F30">
            <v>50</v>
          </cell>
          <cell r="G30">
            <v>40</v>
          </cell>
          <cell r="H30">
            <v>50</v>
          </cell>
          <cell r="I30">
            <v>50</v>
          </cell>
          <cell r="J30">
            <v>50</v>
          </cell>
          <cell r="K30">
            <v>40</v>
          </cell>
          <cell r="L30">
            <v>316</v>
          </cell>
          <cell r="M30">
            <v>45.2</v>
          </cell>
        </row>
        <row r="31">
          <cell r="B31" t="str">
            <v>吴锡正</v>
          </cell>
          <cell r="C31">
            <v>82</v>
          </cell>
          <cell r="D31">
            <v>70</v>
          </cell>
          <cell r="E31">
            <v>70</v>
          </cell>
          <cell r="F31">
            <v>78</v>
          </cell>
          <cell r="G31">
            <v>70</v>
          </cell>
          <cell r="H31">
            <v>74</v>
          </cell>
          <cell r="I31">
            <v>80</v>
          </cell>
          <cell r="J31">
            <v>82</v>
          </cell>
          <cell r="K31">
            <v>70</v>
          </cell>
          <cell r="L31">
            <v>524</v>
          </cell>
          <cell r="M31">
            <v>74.4</v>
          </cell>
        </row>
        <row r="32">
          <cell r="B32" t="str">
            <v>刘坤香</v>
          </cell>
          <cell r="C32">
            <v>70</v>
          </cell>
          <cell r="D32">
            <v>80</v>
          </cell>
          <cell r="E32">
            <v>75</v>
          </cell>
          <cell r="F32">
            <v>72</v>
          </cell>
          <cell r="G32">
            <v>75</v>
          </cell>
          <cell r="H32">
            <v>72</v>
          </cell>
          <cell r="I32">
            <v>70</v>
          </cell>
          <cell r="J32">
            <v>80</v>
          </cell>
          <cell r="K32">
            <v>70</v>
          </cell>
          <cell r="L32">
            <v>514</v>
          </cell>
          <cell r="M32">
            <v>72.8</v>
          </cell>
        </row>
        <row r="33">
          <cell r="B33" t="str">
            <v>杨义</v>
          </cell>
          <cell r="C33">
            <v>70</v>
          </cell>
          <cell r="D33">
            <v>72</v>
          </cell>
          <cell r="E33">
            <v>60</v>
          </cell>
          <cell r="F33">
            <v>78</v>
          </cell>
          <cell r="G33">
            <v>70</v>
          </cell>
          <cell r="H33">
            <v>68</v>
          </cell>
          <cell r="I33">
            <v>63</v>
          </cell>
          <cell r="J33">
            <v>78</v>
          </cell>
          <cell r="K33">
            <v>60</v>
          </cell>
          <cell r="L33">
            <v>481</v>
          </cell>
          <cell r="M33">
            <v>68.6</v>
          </cell>
        </row>
        <row r="34">
          <cell r="B34" t="str">
            <v>刘丹</v>
          </cell>
          <cell r="C34">
            <v>68</v>
          </cell>
          <cell r="D34">
            <v>68</v>
          </cell>
          <cell r="E34">
            <v>55</v>
          </cell>
          <cell r="F34">
            <v>73</v>
          </cell>
          <cell r="G34">
            <v>70</v>
          </cell>
          <cell r="H34">
            <v>78</v>
          </cell>
          <cell r="I34">
            <v>70</v>
          </cell>
          <cell r="J34">
            <v>78</v>
          </cell>
          <cell r="K34">
            <v>55</v>
          </cell>
          <cell r="L34">
            <v>482</v>
          </cell>
          <cell r="M34">
            <v>69.8</v>
          </cell>
        </row>
        <row r="35">
          <cell r="B35" t="str">
            <v>龙珍珍</v>
          </cell>
          <cell r="C35">
            <v>75</v>
          </cell>
          <cell r="D35">
            <v>68</v>
          </cell>
          <cell r="E35">
            <v>71</v>
          </cell>
          <cell r="F35">
            <v>80</v>
          </cell>
          <cell r="G35">
            <v>76</v>
          </cell>
          <cell r="H35">
            <v>80</v>
          </cell>
          <cell r="I35">
            <v>75</v>
          </cell>
          <cell r="J35">
            <v>80</v>
          </cell>
          <cell r="K35">
            <v>68</v>
          </cell>
          <cell r="L35">
            <v>525</v>
          </cell>
          <cell r="M35">
            <v>75.4</v>
          </cell>
        </row>
        <row r="36">
          <cell r="B36" t="str">
            <v>韦朝丹</v>
          </cell>
          <cell r="C36">
            <v>50</v>
          </cell>
          <cell r="D36">
            <v>65</v>
          </cell>
          <cell r="E36">
            <v>60</v>
          </cell>
          <cell r="F36">
            <v>65</v>
          </cell>
          <cell r="G36">
            <v>58</v>
          </cell>
          <cell r="H36">
            <v>72</v>
          </cell>
          <cell r="I36">
            <v>63</v>
          </cell>
          <cell r="J36">
            <v>72</v>
          </cell>
          <cell r="K36">
            <v>50</v>
          </cell>
          <cell r="L36">
            <v>433</v>
          </cell>
          <cell r="M36">
            <v>62.2</v>
          </cell>
        </row>
        <row r="37">
          <cell r="B37" t="str">
            <v>曾敏露</v>
          </cell>
          <cell r="C37">
            <v>60</v>
          </cell>
          <cell r="D37">
            <v>60</v>
          </cell>
          <cell r="E37">
            <v>60</v>
          </cell>
          <cell r="F37">
            <v>68</v>
          </cell>
          <cell r="G37">
            <v>65</v>
          </cell>
          <cell r="H37">
            <v>70</v>
          </cell>
          <cell r="I37">
            <v>72</v>
          </cell>
          <cell r="J37">
            <v>72</v>
          </cell>
          <cell r="K37">
            <v>60</v>
          </cell>
          <cell r="L37">
            <v>455</v>
          </cell>
          <cell r="M37">
            <v>64.6</v>
          </cell>
        </row>
        <row r="38">
          <cell r="B38" t="str">
            <v>董家珍</v>
          </cell>
          <cell r="C38">
            <v>53</v>
          </cell>
          <cell r="D38">
            <v>55</v>
          </cell>
          <cell r="E38">
            <v>50</v>
          </cell>
          <cell r="F38">
            <v>50</v>
          </cell>
          <cell r="G38">
            <v>60</v>
          </cell>
          <cell r="H38">
            <v>50</v>
          </cell>
          <cell r="I38">
            <v>52</v>
          </cell>
          <cell r="J38">
            <v>60</v>
          </cell>
          <cell r="K38">
            <v>50</v>
          </cell>
          <cell r="L38">
            <v>370</v>
          </cell>
          <cell r="M38">
            <v>52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 t="str">
            <v>王桃红</v>
          </cell>
          <cell r="C6">
            <v>56</v>
          </cell>
          <cell r="D6">
            <v>62</v>
          </cell>
          <cell r="E6">
            <v>68</v>
          </cell>
          <cell r="F6">
            <v>60</v>
          </cell>
          <cell r="G6">
            <v>75</v>
          </cell>
          <cell r="H6">
            <v>70</v>
          </cell>
          <cell r="I6">
            <v>75</v>
          </cell>
          <cell r="J6">
            <v>75</v>
          </cell>
          <cell r="K6">
            <v>56</v>
          </cell>
          <cell r="L6">
            <v>335</v>
          </cell>
          <cell r="M6">
            <v>67</v>
          </cell>
        </row>
        <row r="7">
          <cell r="B7" t="str">
            <v>吴婷婷</v>
          </cell>
          <cell r="C7">
            <v>62</v>
          </cell>
          <cell r="D7">
            <v>55</v>
          </cell>
          <cell r="E7">
            <v>60</v>
          </cell>
          <cell r="F7">
            <v>66</v>
          </cell>
          <cell r="G7">
            <v>77</v>
          </cell>
          <cell r="H7">
            <v>74</v>
          </cell>
          <cell r="I7">
            <v>80</v>
          </cell>
          <cell r="J7">
            <v>80</v>
          </cell>
          <cell r="K7">
            <v>55</v>
          </cell>
          <cell r="L7">
            <v>339</v>
          </cell>
          <cell r="M7">
            <v>67.8</v>
          </cell>
        </row>
        <row r="8">
          <cell r="B8" t="str">
            <v>彭椿兰</v>
          </cell>
          <cell r="C8">
            <v>70</v>
          </cell>
          <cell r="D8">
            <v>76</v>
          </cell>
          <cell r="E8">
            <v>85</v>
          </cell>
          <cell r="F8">
            <v>71</v>
          </cell>
          <cell r="G8">
            <v>74</v>
          </cell>
          <cell r="H8">
            <v>75</v>
          </cell>
          <cell r="I8">
            <v>72</v>
          </cell>
          <cell r="J8">
            <v>85</v>
          </cell>
          <cell r="K8">
            <v>70</v>
          </cell>
          <cell r="L8">
            <v>368</v>
          </cell>
          <cell r="M8">
            <v>73.6</v>
          </cell>
        </row>
        <row r="9">
          <cell r="B9" t="str">
            <v>杨文丽</v>
          </cell>
          <cell r="C9">
            <v>45</v>
          </cell>
          <cell r="D9">
            <v>48</v>
          </cell>
          <cell r="E9">
            <v>30</v>
          </cell>
          <cell r="F9">
            <v>50</v>
          </cell>
          <cell r="G9">
            <v>56</v>
          </cell>
          <cell r="H9">
            <v>60</v>
          </cell>
          <cell r="I9">
            <v>63</v>
          </cell>
          <cell r="J9">
            <v>63</v>
          </cell>
          <cell r="K9">
            <v>30</v>
          </cell>
          <cell r="L9">
            <v>259</v>
          </cell>
          <cell r="M9">
            <v>51.8</v>
          </cell>
        </row>
        <row r="10">
          <cell r="B10" t="str">
            <v>吴拾梅</v>
          </cell>
          <cell r="C10">
            <v>77</v>
          </cell>
          <cell r="D10">
            <v>75</v>
          </cell>
          <cell r="E10">
            <v>65</v>
          </cell>
          <cell r="F10">
            <v>62</v>
          </cell>
          <cell r="G10">
            <v>62</v>
          </cell>
          <cell r="H10">
            <v>68</v>
          </cell>
          <cell r="I10">
            <v>54</v>
          </cell>
          <cell r="J10">
            <v>77</v>
          </cell>
          <cell r="K10">
            <v>54</v>
          </cell>
          <cell r="L10">
            <v>332</v>
          </cell>
          <cell r="M10">
            <v>66.4</v>
          </cell>
        </row>
        <row r="11">
          <cell r="B11" t="str">
            <v>林冬桂</v>
          </cell>
          <cell r="C11">
            <v>65</v>
          </cell>
          <cell r="D11">
            <v>62</v>
          </cell>
          <cell r="E11">
            <v>62</v>
          </cell>
          <cell r="F11">
            <v>85</v>
          </cell>
          <cell r="G11">
            <v>71</v>
          </cell>
          <cell r="H11">
            <v>85</v>
          </cell>
          <cell r="I11">
            <v>75</v>
          </cell>
          <cell r="J11">
            <v>85</v>
          </cell>
          <cell r="K11">
            <v>62</v>
          </cell>
          <cell r="L11">
            <v>358</v>
          </cell>
          <cell r="M11">
            <v>71.6</v>
          </cell>
        </row>
        <row r="12">
          <cell r="B12" t="str">
            <v>李宏园</v>
          </cell>
          <cell r="C12">
            <v>75</v>
          </cell>
          <cell r="D12">
            <v>72</v>
          </cell>
          <cell r="E12">
            <v>86</v>
          </cell>
          <cell r="F12">
            <v>72</v>
          </cell>
          <cell r="G12">
            <v>70</v>
          </cell>
          <cell r="H12">
            <v>70</v>
          </cell>
          <cell r="I12">
            <v>78</v>
          </cell>
          <cell r="J12">
            <v>86</v>
          </cell>
          <cell r="K12">
            <v>70</v>
          </cell>
          <cell r="L12">
            <v>367</v>
          </cell>
          <cell r="M12">
            <v>73.4</v>
          </cell>
        </row>
        <row r="13">
          <cell r="B13" t="str">
            <v>龙生焰</v>
          </cell>
          <cell r="C13">
            <v>58</v>
          </cell>
          <cell r="D13">
            <v>50</v>
          </cell>
          <cell r="E13">
            <v>64</v>
          </cell>
          <cell r="F13">
            <v>78</v>
          </cell>
          <cell r="G13">
            <v>65</v>
          </cell>
          <cell r="H13">
            <v>70</v>
          </cell>
          <cell r="I13">
            <v>71</v>
          </cell>
          <cell r="J13">
            <v>78</v>
          </cell>
          <cell r="K13">
            <v>50</v>
          </cell>
          <cell r="L13">
            <v>328</v>
          </cell>
          <cell r="M13">
            <v>65.6</v>
          </cell>
        </row>
        <row r="14">
          <cell r="B14" t="str">
            <v>欧增燕</v>
          </cell>
          <cell r="C14">
            <v>56</v>
          </cell>
          <cell r="D14">
            <v>65</v>
          </cell>
          <cell r="E14">
            <v>80</v>
          </cell>
          <cell r="F14">
            <v>62</v>
          </cell>
          <cell r="G14">
            <v>61</v>
          </cell>
          <cell r="H14">
            <v>74</v>
          </cell>
          <cell r="I14">
            <v>79</v>
          </cell>
          <cell r="J14">
            <v>80</v>
          </cell>
          <cell r="K14">
            <v>56</v>
          </cell>
          <cell r="L14">
            <v>341</v>
          </cell>
          <cell r="M14">
            <v>68.2</v>
          </cell>
        </row>
        <row r="15">
          <cell r="B15" t="str">
            <v>龙清凤</v>
          </cell>
          <cell r="C15">
            <v>84</v>
          </cell>
          <cell r="D15">
            <v>72</v>
          </cell>
          <cell r="E15">
            <v>73</v>
          </cell>
          <cell r="F15">
            <v>70</v>
          </cell>
          <cell r="G15">
            <v>63</v>
          </cell>
          <cell r="H15">
            <v>75</v>
          </cell>
          <cell r="I15">
            <v>81</v>
          </cell>
          <cell r="J15">
            <v>84</v>
          </cell>
          <cell r="K15">
            <v>63</v>
          </cell>
          <cell r="L15">
            <v>371</v>
          </cell>
          <cell r="M15">
            <v>74.2</v>
          </cell>
        </row>
        <row r="16">
          <cell r="B16" t="str">
            <v>龙代群</v>
          </cell>
          <cell r="C16">
            <v>80</v>
          </cell>
          <cell r="D16">
            <v>70</v>
          </cell>
          <cell r="E16">
            <v>80</v>
          </cell>
          <cell r="F16">
            <v>73</v>
          </cell>
          <cell r="G16">
            <v>77</v>
          </cell>
          <cell r="H16">
            <v>80</v>
          </cell>
          <cell r="I16">
            <v>72</v>
          </cell>
          <cell r="J16">
            <v>80</v>
          </cell>
          <cell r="K16">
            <v>70</v>
          </cell>
          <cell r="L16">
            <v>382</v>
          </cell>
          <cell r="M16">
            <v>76.4</v>
          </cell>
        </row>
        <row r="17">
          <cell r="B17" t="str">
            <v>杨娥</v>
          </cell>
          <cell r="C17">
            <v>80</v>
          </cell>
          <cell r="D17">
            <v>79</v>
          </cell>
          <cell r="E17">
            <v>84</v>
          </cell>
          <cell r="F17">
            <v>90</v>
          </cell>
          <cell r="G17">
            <v>95</v>
          </cell>
          <cell r="H17">
            <v>83</v>
          </cell>
          <cell r="I17">
            <v>86</v>
          </cell>
          <cell r="J17">
            <v>95</v>
          </cell>
          <cell r="K17">
            <v>79</v>
          </cell>
          <cell r="L17">
            <v>423</v>
          </cell>
          <cell r="M17">
            <v>84.6</v>
          </cell>
        </row>
        <row r="18">
          <cell r="B18" t="str">
            <v>杨春霞</v>
          </cell>
          <cell r="C18">
            <v>64</v>
          </cell>
          <cell r="D18">
            <v>61</v>
          </cell>
          <cell r="E18">
            <v>80</v>
          </cell>
          <cell r="F18">
            <v>65</v>
          </cell>
          <cell r="G18">
            <v>50</v>
          </cell>
          <cell r="H18">
            <v>56</v>
          </cell>
          <cell r="I18">
            <v>65</v>
          </cell>
          <cell r="J18">
            <v>80</v>
          </cell>
          <cell r="K18">
            <v>50</v>
          </cell>
          <cell r="L18">
            <v>311</v>
          </cell>
          <cell r="M18">
            <v>62.2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 t="str">
            <v>龙连桂</v>
          </cell>
          <cell r="C21">
            <v>55</v>
          </cell>
          <cell r="D21">
            <v>65</v>
          </cell>
          <cell r="E21">
            <v>61</v>
          </cell>
          <cell r="F21">
            <v>62</v>
          </cell>
          <cell r="G21">
            <v>50</v>
          </cell>
          <cell r="H21">
            <v>65</v>
          </cell>
          <cell r="I21">
            <v>63</v>
          </cell>
          <cell r="J21">
            <v>65</v>
          </cell>
          <cell r="K21">
            <v>50</v>
          </cell>
          <cell r="L21">
            <v>306</v>
          </cell>
          <cell r="M21">
            <v>61.2</v>
          </cell>
        </row>
        <row r="22">
          <cell r="B22" t="str">
            <v>刘兰汝</v>
          </cell>
          <cell r="C22">
            <v>70</v>
          </cell>
          <cell r="D22">
            <v>72</v>
          </cell>
          <cell r="E22">
            <v>75</v>
          </cell>
          <cell r="F22">
            <v>63</v>
          </cell>
          <cell r="G22">
            <v>68</v>
          </cell>
          <cell r="H22">
            <v>55</v>
          </cell>
          <cell r="I22">
            <v>66</v>
          </cell>
          <cell r="J22">
            <v>75</v>
          </cell>
          <cell r="K22">
            <v>55</v>
          </cell>
          <cell r="L22">
            <v>339</v>
          </cell>
          <cell r="M22">
            <v>67.8</v>
          </cell>
        </row>
        <row r="23">
          <cell r="B23" t="str">
            <v>姚红梅</v>
          </cell>
          <cell r="C23">
            <v>78</v>
          </cell>
          <cell r="D23">
            <v>80</v>
          </cell>
          <cell r="E23">
            <v>80</v>
          </cell>
          <cell r="F23">
            <v>74</v>
          </cell>
          <cell r="G23">
            <v>89</v>
          </cell>
          <cell r="H23">
            <v>90</v>
          </cell>
          <cell r="I23">
            <v>75</v>
          </cell>
          <cell r="J23">
            <v>90</v>
          </cell>
          <cell r="K23">
            <v>74</v>
          </cell>
          <cell r="L23">
            <v>402</v>
          </cell>
          <cell r="M23">
            <v>80.4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:N1"/>
    </sheetView>
  </sheetViews>
  <sheetFormatPr defaultColWidth="9" defaultRowHeight="13.5"/>
  <cols>
    <col min="1" max="3" width="9" style="1"/>
    <col min="4" max="4" width="7.125" style="1" customWidth="1"/>
    <col min="5" max="5" width="8.375" style="1" customWidth="1"/>
    <col min="6" max="6" width="9" style="1"/>
    <col min="7" max="7" width="10.75" style="1" customWidth="1"/>
    <col min="8" max="12" width="9" style="1"/>
    <col min="13" max="13" width="9.5" style="1" customWidth="1"/>
    <col min="14" max="14" width="12" style="1" customWidth="1"/>
  </cols>
  <sheetData>
    <row r="1" ht="45" customHeight="1" spans="1:1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26" customFormat="1" ht="34" customHeight="1" spans="1:14">
      <c r="A2" s="27" t="s">
        <v>1</v>
      </c>
      <c r="B2" s="27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38" t="s">
        <v>10</v>
      </c>
      <c r="K2" s="28" t="s">
        <v>11</v>
      </c>
      <c r="L2" s="38" t="s">
        <v>12</v>
      </c>
      <c r="M2" s="38" t="s">
        <v>13</v>
      </c>
      <c r="N2" s="38" t="s">
        <v>14</v>
      </c>
    </row>
    <row r="3" ht="32" customHeight="1" spans="1:14">
      <c r="A3" s="29">
        <v>1</v>
      </c>
      <c r="B3" s="29" t="s">
        <v>15</v>
      </c>
      <c r="C3" s="31" t="s">
        <v>16</v>
      </c>
      <c r="D3" s="32" t="s">
        <v>17</v>
      </c>
      <c r="E3" s="32" t="s">
        <v>18</v>
      </c>
      <c r="F3" s="33">
        <v>2020110203027</v>
      </c>
      <c r="G3" s="32" t="s">
        <v>19</v>
      </c>
      <c r="H3" s="32">
        <v>77</v>
      </c>
      <c r="I3" s="32">
        <f>H3*0.5</f>
        <v>38.5</v>
      </c>
      <c r="J3" s="39">
        <f>VLOOKUP(C3,[1]Sheet1!$B$3:$M$18,12,0)</f>
        <v>69.6</v>
      </c>
      <c r="K3" s="39">
        <f>J3*0.5</f>
        <v>34.8</v>
      </c>
      <c r="L3" s="39">
        <f>K3+I3</f>
        <v>73.3</v>
      </c>
      <c r="M3" s="39">
        <v>1</v>
      </c>
      <c r="N3" s="39" t="s">
        <v>20</v>
      </c>
    </row>
    <row r="4" ht="32" customHeight="1" spans="1:14">
      <c r="A4" s="29">
        <v>2</v>
      </c>
      <c r="B4" s="29" t="s">
        <v>15</v>
      </c>
      <c r="C4" s="31" t="s">
        <v>21</v>
      </c>
      <c r="D4" s="32" t="s">
        <v>17</v>
      </c>
      <c r="E4" s="32" t="s">
        <v>18</v>
      </c>
      <c r="F4" s="33">
        <v>2020110203030</v>
      </c>
      <c r="G4" s="32" t="s">
        <v>19</v>
      </c>
      <c r="H4" s="32">
        <v>81</v>
      </c>
      <c r="I4" s="32">
        <f t="shared" ref="I4:I11" si="0">H4*0.5</f>
        <v>40.5</v>
      </c>
      <c r="J4" s="39">
        <f>VLOOKUP(C4,[1]Sheet1!$B$3:$M$18,12,0)</f>
        <v>64.8</v>
      </c>
      <c r="K4" s="39">
        <f t="shared" ref="K4:K11" si="1">J4*0.5</f>
        <v>32.4</v>
      </c>
      <c r="L4" s="39">
        <f t="shared" ref="L4:L11" si="2">K4+I4</f>
        <v>72.9</v>
      </c>
      <c r="M4" s="39">
        <v>2</v>
      </c>
      <c r="N4" s="39" t="s">
        <v>20</v>
      </c>
    </row>
    <row r="5" ht="32" customHeight="1" spans="1:14">
      <c r="A5" s="29">
        <v>3</v>
      </c>
      <c r="B5" s="29" t="s">
        <v>15</v>
      </c>
      <c r="C5" s="31" t="s">
        <v>22</v>
      </c>
      <c r="D5" s="32" t="s">
        <v>17</v>
      </c>
      <c r="E5" s="32" t="s">
        <v>18</v>
      </c>
      <c r="F5" s="33">
        <v>2020110203010</v>
      </c>
      <c r="G5" s="32" t="s">
        <v>19</v>
      </c>
      <c r="H5" s="32">
        <v>82</v>
      </c>
      <c r="I5" s="32">
        <f t="shared" si="0"/>
        <v>41</v>
      </c>
      <c r="J5" s="39">
        <f>VLOOKUP(C5,[1]Sheet1!$B$3:$M$18,12,0)</f>
        <v>60.2</v>
      </c>
      <c r="K5" s="39">
        <f t="shared" si="1"/>
        <v>30.1</v>
      </c>
      <c r="L5" s="39">
        <f t="shared" si="2"/>
        <v>71.1</v>
      </c>
      <c r="M5" s="39">
        <v>3</v>
      </c>
      <c r="N5" s="39" t="s">
        <v>20</v>
      </c>
    </row>
    <row r="6" ht="32" customHeight="1" spans="1:14">
      <c r="A6" s="29">
        <v>4</v>
      </c>
      <c r="B6" s="29" t="s">
        <v>15</v>
      </c>
      <c r="C6" s="34" t="s">
        <v>23</v>
      </c>
      <c r="D6" s="35" t="s">
        <v>17</v>
      </c>
      <c r="E6" s="35" t="s">
        <v>18</v>
      </c>
      <c r="F6" s="36">
        <v>2020110203023</v>
      </c>
      <c r="G6" s="35" t="s">
        <v>19</v>
      </c>
      <c r="H6" s="35">
        <v>69</v>
      </c>
      <c r="I6" s="35">
        <f t="shared" si="0"/>
        <v>34.5</v>
      </c>
      <c r="J6" s="40">
        <f>VLOOKUP(C6,[1]Sheet1!$B$3:$M$18,12,0)</f>
        <v>71</v>
      </c>
      <c r="K6" s="40">
        <f t="shared" si="1"/>
        <v>35.5</v>
      </c>
      <c r="L6" s="40">
        <f t="shared" si="2"/>
        <v>70</v>
      </c>
      <c r="M6" s="40">
        <v>4</v>
      </c>
      <c r="N6" s="40"/>
    </row>
    <row r="7" ht="32" customHeight="1" spans="1:14">
      <c r="A7" s="29">
        <v>5</v>
      </c>
      <c r="B7" s="29" t="s">
        <v>15</v>
      </c>
      <c r="C7" s="34" t="s">
        <v>24</v>
      </c>
      <c r="D7" s="35" t="s">
        <v>17</v>
      </c>
      <c r="E7" s="35" t="s">
        <v>18</v>
      </c>
      <c r="F7" s="36">
        <v>2020110203025</v>
      </c>
      <c r="G7" s="35" t="s">
        <v>19</v>
      </c>
      <c r="H7" s="35">
        <v>73</v>
      </c>
      <c r="I7" s="35">
        <f t="shared" si="0"/>
        <v>36.5</v>
      </c>
      <c r="J7" s="40">
        <f>VLOOKUP(C7,[1]Sheet1!$B$3:$M$18,12,0)</f>
        <v>64</v>
      </c>
      <c r="K7" s="40">
        <f t="shared" si="1"/>
        <v>32</v>
      </c>
      <c r="L7" s="40">
        <f t="shared" si="2"/>
        <v>68.5</v>
      </c>
      <c r="M7" s="40">
        <v>5</v>
      </c>
      <c r="N7" s="40"/>
    </row>
    <row r="8" ht="32" customHeight="1" spans="1:14">
      <c r="A8" s="29">
        <v>6</v>
      </c>
      <c r="B8" s="29" t="s">
        <v>15</v>
      </c>
      <c r="C8" s="34" t="s">
        <v>25</v>
      </c>
      <c r="D8" s="35" t="s">
        <v>17</v>
      </c>
      <c r="E8" s="35" t="s">
        <v>18</v>
      </c>
      <c r="F8" s="36">
        <v>2020110203012</v>
      </c>
      <c r="G8" s="35" t="s">
        <v>19</v>
      </c>
      <c r="H8" s="35">
        <v>73</v>
      </c>
      <c r="I8" s="35">
        <f t="shared" si="0"/>
        <v>36.5</v>
      </c>
      <c r="J8" s="40">
        <f>VLOOKUP(C8,[1]Sheet1!$B$3:$M$18,12,0)</f>
        <v>61</v>
      </c>
      <c r="K8" s="40">
        <f t="shared" si="1"/>
        <v>30.5</v>
      </c>
      <c r="L8" s="40">
        <f t="shared" si="2"/>
        <v>67</v>
      </c>
      <c r="M8" s="40">
        <v>6</v>
      </c>
      <c r="N8" s="40"/>
    </row>
    <row r="9" ht="32" customHeight="1" spans="1:14">
      <c r="A9" s="29">
        <v>7</v>
      </c>
      <c r="B9" s="29" t="s">
        <v>15</v>
      </c>
      <c r="C9" s="34" t="s">
        <v>26</v>
      </c>
      <c r="D9" s="35" t="s">
        <v>17</v>
      </c>
      <c r="E9" s="35" t="s">
        <v>18</v>
      </c>
      <c r="F9" s="36">
        <v>2020110203036</v>
      </c>
      <c r="G9" s="35" t="s">
        <v>19</v>
      </c>
      <c r="H9" s="35">
        <v>72</v>
      </c>
      <c r="I9" s="35">
        <f t="shared" si="0"/>
        <v>36</v>
      </c>
      <c r="J9" s="40">
        <f>VLOOKUP(C9,[1]Sheet1!$B$3:$M$18,12,0)</f>
        <v>58.8</v>
      </c>
      <c r="K9" s="40">
        <f t="shared" si="1"/>
        <v>29.4</v>
      </c>
      <c r="L9" s="40">
        <f t="shared" si="2"/>
        <v>65.4</v>
      </c>
      <c r="M9" s="40">
        <v>7</v>
      </c>
      <c r="N9" s="40"/>
    </row>
    <row r="10" ht="32" customHeight="1" spans="1:14">
      <c r="A10" s="29">
        <v>8</v>
      </c>
      <c r="B10" s="29" t="s">
        <v>15</v>
      </c>
      <c r="C10" s="34" t="s">
        <v>27</v>
      </c>
      <c r="D10" s="35" t="s">
        <v>17</v>
      </c>
      <c r="E10" s="35" t="s">
        <v>18</v>
      </c>
      <c r="F10" s="36">
        <v>2020110203031</v>
      </c>
      <c r="G10" s="35" t="s">
        <v>19</v>
      </c>
      <c r="H10" s="35">
        <v>69</v>
      </c>
      <c r="I10" s="35">
        <f t="shared" si="0"/>
        <v>34.5</v>
      </c>
      <c r="J10" s="40">
        <f>VLOOKUP(C10,[1]Sheet1!$B$3:$M$18,12,0)</f>
        <v>57.3</v>
      </c>
      <c r="K10" s="40">
        <f t="shared" si="1"/>
        <v>28.65</v>
      </c>
      <c r="L10" s="40">
        <f t="shared" si="2"/>
        <v>63.15</v>
      </c>
      <c r="M10" s="40">
        <v>8</v>
      </c>
      <c r="N10" s="40"/>
    </row>
    <row r="11" ht="32" customHeight="1" spans="1:14">
      <c r="A11" s="29">
        <v>9</v>
      </c>
      <c r="B11" s="29" t="s">
        <v>15</v>
      </c>
      <c r="C11" s="34" t="s">
        <v>28</v>
      </c>
      <c r="D11" s="35" t="s">
        <v>17</v>
      </c>
      <c r="E11" s="35" t="s">
        <v>18</v>
      </c>
      <c r="F11" s="36">
        <v>2020110203013</v>
      </c>
      <c r="G11" s="35" t="s">
        <v>19</v>
      </c>
      <c r="H11" s="35">
        <v>65</v>
      </c>
      <c r="I11" s="35">
        <f t="shared" si="0"/>
        <v>32.5</v>
      </c>
      <c r="J11" s="40">
        <f>VLOOKUP(C11,[1]Sheet1!$B$3:$M$18,12,0)</f>
        <v>61.2</v>
      </c>
      <c r="K11" s="40">
        <f t="shared" si="1"/>
        <v>30.6</v>
      </c>
      <c r="L11" s="40">
        <f t="shared" si="2"/>
        <v>63.1</v>
      </c>
      <c r="M11" s="40">
        <v>9</v>
      </c>
      <c r="N11" s="40"/>
    </row>
  </sheetData>
  <autoFilter ref="A2:M11">
    <sortState ref="A2:M11">
      <sortCondition ref="L2" descending="1"/>
    </sortState>
    <extLst/>
  </autoFilter>
  <mergeCells count="1">
    <mergeCell ref="A1:N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I11" sqref="I11"/>
    </sheetView>
  </sheetViews>
  <sheetFormatPr defaultColWidth="9" defaultRowHeight="13.5"/>
  <cols>
    <col min="1" max="1" width="5.5" style="1" customWidth="1"/>
    <col min="2" max="2" width="12.875" style="1" customWidth="1"/>
    <col min="3" max="3" width="9" style="1"/>
    <col min="4" max="4" width="5.625" style="1" customWidth="1"/>
    <col min="5" max="5" width="9" style="1"/>
    <col min="6" max="6" width="11" style="1" customWidth="1"/>
    <col min="7" max="14" width="9" style="1"/>
  </cols>
  <sheetData>
    <row r="1" ht="5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" customHeight="1" spans="1:14">
      <c r="A2" s="41" t="s">
        <v>1</v>
      </c>
      <c r="B2" s="41" t="s">
        <v>2</v>
      </c>
      <c r="C2" s="42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8" t="s">
        <v>8</v>
      </c>
      <c r="I2" s="8" t="s">
        <v>9</v>
      </c>
      <c r="J2" s="24" t="s">
        <v>10</v>
      </c>
      <c r="K2" s="8" t="s">
        <v>11</v>
      </c>
      <c r="L2" s="24" t="s">
        <v>12</v>
      </c>
      <c r="M2" s="24" t="s">
        <v>13</v>
      </c>
      <c r="N2" s="24" t="s">
        <v>14</v>
      </c>
    </row>
    <row r="3" ht="27" customHeight="1" spans="1:14">
      <c r="A3" s="44">
        <v>1</v>
      </c>
      <c r="B3" s="45" t="s">
        <v>15</v>
      </c>
      <c r="C3" s="31" t="s">
        <v>29</v>
      </c>
      <c r="D3" s="32" t="s">
        <v>17</v>
      </c>
      <c r="E3" s="32" t="s">
        <v>30</v>
      </c>
      <c r="F3" s="33">
        <v>2020110204010</v>
      </c>
      <c r="G3" s="32" t="s">
        <v>31</v>
      </c>
      <c r="H3" s="32">
        <v>71.5</v>
      </c>
      <c r="I3" s="32">
        <f t="shared" ref="I3:I20" si="0">H3*0.5</f>
        <v>35.75</v>
      </c>
      <c r="J3" s="47">
        <f>VLOOKUP(C3,[3]Sheet1!$B$6:$M$23,12,0)</f>
        <v>76.4</v>
      </c>
      <c r="K3" s="47">
        <f t="shared" ref="K3:K18" si="1">J3*0.5</f>
        <v>38.2</v>
      </c>
      <c r="L3" s="47">
        <f t="shared" ref="L3:L18" si="2">I3+K3</f>
        <v>73.95</v>
      </c>
      <c r="M3" s="47">
        <v>1</v>
      </c>
      <c r="N3" s="39" t="s">
        <v>20</v>
      </c>
    </row>
    <row r="4" ht="27" customHeight="1" spans="1:14">
      <c r="A4" s="44">
        <v>2</v>
      </c>
      <c r="B4" s="45" t="s">
        <v>15</v>
      </c>
      <c r="C4" s="31" t="s">
        <v>32</v>
      </c>
      <c r="D4" s="32" t="s">
        <v>17</v>
      </c>
      <c r="E4" s="32" t="s">
        <v>30</v>
      </c>
      <c r="F4" s="33">
        <v>2020110204025</v>
      </c>
      <c r="G4" s="32" t="s">
        <v>31</v>
      </c>
      <c r="H4" s="32">
        <v>53</v>
      </c>
      <c r="I4" s="32">
        <f t="shared" si="0"/>
        <v>26.5</v>
      </c>
      <c r="J4" s="47">
        <f>VLOOKUP(C4,[3]Sheet1!$B$6:$M$23,12,0)</f>
        <v>84.6</v>
      </c>
      <c r="K4" s="47">
        <f t="shared" si="1"/>
        <v>42.3</v>
      </c>
      <c r="L4" s="47">
        <f t="shared" si="2"/>
        <v>68.8</v>
      </c>
      <c r="M4" s="47">
        <v>2</v>
      </c>
      <c r="N4" s="39" t="s">
        <v>20</v>
      </c>
    </row>
    <row r="5" ht="27" customHeight="1" spans="1:14">
      <c r="A5" s="44">
        <v>3</v>
      </c>
      <c r="B5" s="45" t="s">
        <v>15</v>
      </c>
      <c r="C5" s="31" t="s">
        <v>33</v>
      </c>
      <c r="D5" s="32" t="s">
        <v>17</v>
      </c>
      <c r="E5" s="32" t="s">
        <v>30</v>
      </c>
      <c r="F5" s="33">
        <v>2020110204011</v>
      </c>
      <c r="G5" s="32" t="s">
        <v>31</v>
      </c>
      <c r="H5" s="32">
        <v>63</v>
      </c>
      <c r="I5" s="32">
        <f t="shared" si="0"/>
        <v>31.5</v>
      </c>
      <c r="J5" s="47">
        <f>VLOOKUP(C5,[3]Sheet1!$B$6:$M$23,12,0)</f>
        <v>74.2</v>
      </c>
      <c r="K5" s="47">
        <f t="shared" si="1"/>
        <v>37.1</v>
      </c>
      <c r="L5" s="47">
        <f t="shared" si="2"/>
        <v>68.6</v>
      </c>
      <c r="M5" s="47">
        <v>3</v>
      </c>
      <c r="N5" s="39" t="s">
        <v>20</v>
      </c>
    </row>
    <row r="6" ht="27" customHeight="1" spans="1:14">
      <c r="A6" s="44">
        <v>4</v>
      </c>
      <c r="B6" s="45" t="s">
        <v>15</v>
      </c>
      <c r="C6" s="31" t="s">
        <v>34</v>
      </c>
      <c r="D6" s="32" t="s">
        <v>17</v>
      </c>
      <c r="E6" s="32" t="s">
        <v>30</v>
      </c>
      <c r="F6" s="33">
        <v>2020110204013</v>
      </c>
      <c r="G6" s="32" t="s">
        <v>31</v>
      </c>
      <c r="H6" s="32">
        <v>63.5</v>
      </c>
      <c r="I6" s="32">
        <f t="shared" si="0"/>
        <v>31.75</v>
      </c>
      <c r="J6" s="47">
        <f>VLOOKUP(C6,[3]Sheet1!$B$6:$M$23,12,0)</f>
        <v>73.4</v>
      </c>
      <c r="K6" s="47">
        <f t="shared" si="1"/>
        <v>36.7</v>
      </c>
      <c r="L6" s="47">
        <f t="shared" si="2"/>
        <v>68.45</v>
      </c>
      <c r="M6" s="47">
        <v>4</v>
      </c>
      <c r="N6" s="39" t="s">
        <v>20</v>
      </c>
    </row>
    <row r="7" ht="27" customHeight="1" spans="1:14">
      <c r="A7" s="44">
        <v>5</v>
      </c>
      <c r="B7" s="45" t="s">
        <v>15</v>
      </c>
      <c r="C7" s="31" t="s">
        <v>35</v>
      </c>
      <c r="D7" s="32" t="s">
        <v>17</v>
      </c>
      <c r="E7" s="32" t="s">
        <v>30</v>
      </c>
      <c r="F7" s="33">
        <v>2020110204021</v>
      </c>
      <c r="G7" s="32" t="s">
        <v>31</v>
      </c>
      <c r="H7" s="32">
        <v>54</v>
      </c>
      <c r="I7" s="32">
        <f t="shared" si="0"/>
        <v>27</v>
      </c>
      <c r="J7" s="47">
        <f>VLOOKUP(C7,[3]Sheet1!$B$6:$M$23,12,0)</f>
        <v>80.4</v>
      </c>
      <c r="K7" s="47">
        <f t="shared" si="1"/>
        <v>40.2</v>
      </c>
      <c r="L7" s="47">
        <f t="shared" si="2"/>
        <v>67.2</v>
      </c>
      <c r="M7" s="47">
        <v>5</v>
      </c>
      <c r="N7" s="39" t="s">
        <v>20</v>
      </c>
    </row>
    <row r="8" ht="27" customHeight="1" spans="1:14">
      <c r="A8" s="44">
        <v>6</v>
      </c>
      <c r="B8" s="45" t="s">
        <v>15</v>
      </c>
      <c r="C8" s="31" t="s">
        <v>36</v>
      </c>
      <c r="D8" s="32" t="s">
        <v>17</v>
      </c>
      <c r="E8" s="32" t="s">
        <v>30</v>
      </c>
      <c r="F8" s="33">
        <v>2020110204024</v>
      </c>
      <c r="G8" s="32" t="s">
        <v>31</v>
      </c>
      <c r="H8" s="32">
        <v>59.5</v>
      </c>
      <c r="I8" s="32">
        <f t="shared" si="0"/>
        <v>29.75</v>
      </c>
      <c r="J8" s="47">
        <f>VLOOKUP(C8,[3]Sheet1!$B$6:$M$23,12,0)</f>
        <v>73.6</v>
      </c>
      <c r="K8" s="47">
        <f t="shared" si="1"/>
        <v>36.8</v>
      </c>
      <c r="L8" s="47">
        <f t="shared" si="2"/>
        <v>66.55</v>
      </c>
      <c r="M8" s="47">
        <v>6</v>
      </c>
      <c r="N8" s="39" t="s">
        <v>20</v>
      </c>
    </row>
    <row r="9" ht="27" customHeight="1" spans="1:14">
      <c r="A9" s="44">
        <v>7</v>
      </c>
      <c r="B9" s="45" t="s">
        <v>15</v>
      </c>
      <c r="C9" s="31" t="s">
        <v>37</v>
      </c>
      <c r="D9" s="32" t="s">
        <v>17</v>
      </c>
      <c r="E9" s="32" t="s">
        <v>30</v>
      </c>
      <c r="F9" s="33">
        <v>2020110204016</v>
      </c>
      <c r="G9" s="32" t="s">
        <v>31</v>
      </c>
      <c r="H9" s="32">
        <v>60.5</v>
      </c>
      <c r="I9" s="32">
        <f t="shared" si="0"/>
        <v>30.25</v>
      </c>
      <c r="J9" s="47">
        <f>VLOOKUP(C9,[3]Sheet1!$B$6:$M$23,12,0)</f>
        <v>66.4</v>
      </c>
      <c r="K9" s="47">
        <f t="shared" si="1"/>
        <v>33.2</v>
      </c>
      <c r="L9" s="47">
        <f t="shared" si="2"/>
        <v>63.45</v>
      </c>
      <c r="M9" s="47">
        <v>7</v>
      </c>
      <c r="N9" s="39" t="s">
        <v>20</v>
      </c>
    </row>
    <row r="10" ht="27" customHeight="1" spans="1:14">
      <c r="A10" s="44">
        <v>8</v>
      </c>
      <c r="B10" s="45" t="s">
        <v>15</v>
      </c>
      <c r="C10" s="31" t="s">
        <v>38</v>
      </c>
      <c r="D10" s="32" t="s">
        <v>17</v>
      </c>
      <c r="E10" s="32" t="s">
        <v>30</v>
      </c>
      <c r="F10" s="33">
        <v>2020110204005</v>
      </c>
      <c r="G10" s="32" t="s">
        <v>31</v>
      </c>
      <c r="H10" s="32">
        <v>58.5</v>
      </c>
      <c r="I10" s="32">
        <f t="shared" si="0"/>
        <v>29.25</v>
      </c>
      <c r="J10" s="47">
        <f>VLOOKUP(C10,[3]Sheet1!$B$6:$M$23,12,0)</f>
        <v>67.8</v>
      </c>
      <c r="K10" s="47">
        <f t="shared" si="1"/>
        <v>33.9</v>
      </c>
      <c r="L10" s="47">
        <f t="shared" si="2"/>
        <v>63.15</v>
      </c>
      <c r="M10" s="47">
        <v>8</v>
      </c>
      <c r="N10" s="39" t="s">
        <v>20</v>
      </c>
    </row>
    <row r="11" ht="27" customHeight="1" spans="1:14">
      <c r="A11" s="29">
        <v>9</v>
      </c>
      <c r="B11" s="46" t="s">
        <v>15</v>
      </c>
      <c r="C11" s="34" t="s">
        <v>39</v>
      </c>
      <c r="D11" s="35" t="s">
        <v>17</v>
      </c>
      <c r="E11" s="35" t="s">
        <v>30</v>
      </c>
      <c r="F11" s="36">
        <v>2020110204009</v>
      </c>
      <c r="G11" s="35" t="s">
        <v>31</v>
      </c>
      <c r="H11" s="35">
        <v>57</v>
      </c>
      <c r="I11" s="35">
        <f t="shared" si="0"/>
        <v>28.5</v>
      </c>
      <c r="J11" s="40">
        <f>VLOOKUP(C11,[3]Sheet1!$B$6:$M$23,12,0)</f>
        <v>67.8</v>
      </c>
      <c r="K11" s="40">
        <f t="shared" si="1"/>
        <v>33.9</v>
      </c>
      <c r="L11" s="40">
        <f t="shared" si="2"/>
        <v>62.4</v>
      </c>
      <c r="M11" s="40">
        <v>9</v>
      </c>
      <c r="N11" s="40"/>
    </row>
    <row r="12" ht="27" customHeight="1" spans="1:14">
      <c r="A12" s="29">
        <v>10</v>
      </c>
      <c r="B12" s="46" t="s">
        <v>15</v>
      </c>
      <c r="C12" s="34" t="s">
        <v>40</v>
      </c>
      <c r="D12" s="35" t="s">
        <v>17</v>
      </c>
      <c r="E12" s="35" t="s">
        <v>30</v>
      </c>
      <c r="F12" s="36">
        <v>2020110204020</v>
      </c>
      <c r="G12" s="35" t="s">
        <v>31</v>
      </c>
      <c r="H12" s="35">
        <v>52.5</v>
      </c>
      <c r="I12" s="35">
        <f t="shared" si="0"/>
        <v>26.25</v>
      </c>
      <c r="J12" s="40">
        <f>VLOOKUP(C12,[3]Sheet1!$B$6:$M$23,12,0)</f>
        <v>71.6</v>
      </c>
      <c r="K12" s="40">
        <f t="shared" si="1"/>
        <v>35.8</v>
      </c>
      <c r="L12" s="40">
        <f t="shared" si="2"/>
        <v>62.05</v>
      </c>
      <c r="M12" s="40">
        <v>10</v>
      </c>
      <c r="N12" s="40"/>
    </row>
    <row r="13" ht="27" customHeight="1" spans="1:14">
      <c r="A13" s="29">
        <v>11</v>
      </c>
      <c r="B13" s="46" t="s">
        <v>15</v>
      </c>
      <c r="C13" s="34" t="s">
        <v>41</v>
      </c>
      <c r="D13" s="35" t="s">
        <v>17</v>
      </c>
      <c r="E13" s="35" t="s">
        <v>30</v>
      </c>
      <c r="F13" s="36">
        <v>2020110204004</v>
      </c>
      <c r="G13" s="35" t="s">
        <v>31</v>
      </c>
      <c r="H13" s="35">
        <v>55.5</v>
      </c>
      <c r="I13" s="35">
        <f t="shared" si="0"/>
        <v>27.75</v>
      </c>
      <c r="J13" s="40">
        <f>VLOOKUP(C13,[3]Sheet1!$B$6:$M$23,12,0)</f>
        <v>65.6</v>
      </c>
      <c r="K13" s="40">
        <f t="shared" si="1"/>
        <v>32.8</v>
      </c>
      <c r="L13" s="40">
        <f t="shared" si="2"/>
        <v>60.55</v>
      </c>
      <c r="M13" s="40">
        <v>11</v>
      </c>
      <c r="N13" s="40"/>
    </row>
    <row r="14" ht="27" customHeight="1" spans="1:14">
      <c r="A14" s="29">
        <v>12</v>
      </c>
      <c r="B14" s="46" t="s">
        <v>15</v>
      </c>
      <c r="C14" s="34" t="s">
        <v>42</v>
      </c>
      <c r="D14" s="35" t="s">
        <v>17</v>
      </c>
      <c r="E14" s="35" t="s">
        <v>30</v>
      </c>
      <c r="F14" s="36">
        <v>2020110204015</v>
      </c>
      <c r="G14" s="35" t="s">
        <v>31</v>
      </c>
      <c r="H14" s="35">
        <v>52.5</v>
      </c>
      <c r="I14" s="35">
        <f t="shared" si="0"/>
        <v>26.25</v>
      </c>
      <c r="J14" s="40">
        <f>VLOOKUP(C14,[3]Sheet1!$B$6:$M$23,12,0)</f>
        <v>67</v>
      </c>
      <c r="K14" s="40">
        <f t="shared" si="1"/>
        <v>33.5</v>
      </c>
      <c r="L14" s="40">
        <f t="shared" si="2"/>
        <v>59.75</v>
      </c>
      <c r="M14" s="40">
        <v>12</v>
      </c>
      <c r="N14" s="40"/>
    </row>
    <row r="15" ht="27" customHeight="1" spans="1:14">
      <c r="A15" s="29">
        <v>13</v>
      </c>
      <c r="B15" s="46" t="s">
        <v>15</v>
      </c>
      <c r="C15" s="34" t="s">
        <v>43</v>
      </c>
      <c r="D15" s="35" t="s">
        <v>17</v>
      </c>
      <c r="E15" s="35" t="s">
        <v>30</v>
      </c>
      <c r="F15" s="36">
        <v>2020110204023</v>
      </c>
      <c r="G15" s="35" t="s">
        <v>31</v>
      </c>
      <c r="H15" s="35">
        <v>49</v>
      </c>
      <c r="I15" s="35">
        <f t="shared" si="0"/>
        <v>24.5</v>
      </c>
      <c r="J15" s="40">
        <f>VLOOKUP(C15,[3]Sheet1!$B$6:$M$23,12,0)</f>
        <v>68.2</v>
      </c>
      <c r="K15" s="40">
        <f t="shared" si="1"/>
        <v>34.1</v>
      </c>
      <c r="L15" s="40">
        <f t="shared" si="2"/>
        <v>58.6</v>
      </c>
      <c r="M15" s="40">
        <v>13</v>
      </c>
      <c r="N15" s="40"/>
    </row>
    <row r="16" ht="27" customHeight="1" spans="1:14">
      <c r="A16" s="29">
        <v>14</v>
      </c>
      <c r="B16" s="46" t="s">
        <v>15</v>
      </c>
      <c r="C16" s="34" t="s">
        <v>44</v>
      </c>
      <c r="D16" s="35" t="s">
        <v>17</v>
      </c>
      <c r="E16" s="35" t="s">
        <v>30</v>
      </c>
      <c r="F16" s="36">
        <v>2020110204018</v>
      </c>
      <c r="G16" s="35" t="s">
        <v>31</v>
      </c>
      <c r="H16" s="35">
        <v>44.5</v>
      </c>
      <c r="I16" s="35">
        <f t="shared" si="0"/>
        <v>22.25</v>
      </c>
      <c r="J16" s="40">
        <f>VLOOKUP(C16,[3]Sheet1!$B$6:$M$23,12,0)</f>
        <v>62.2</v>
      </c>
      <c r="K16" s="40">
        <f t="shared" si="1"/>
        <v>31.1</v>
      </c>
      <c r="L16" s="40">
        <f t="shared" si="2"/>
        <v>53.35</v>
      </c>
      <c r="M16" s="40">
        <v>14</v>
      </c>
      <c r="N16" s="40"/>
    </row>
    <row r="17" ht="27" customHeight="1" spans="1:14">
      <c r="A17" s="29">
        <v>15</v>
      </c>
      <c r="B17" s="46" t="s">
        <v>15</v>
      </c>
      <c r="C17" s="34" t="s">
        <v>45</v>
      </c>
      <c r="D17" s="35" t="s">
        <v>17</v>
      </c>
      <c r="E17" s="35" t="s">
        <v>30</v>
      </c>
      <c r="F17" s="36">
        <v>2020110204003</v>
      </c>
      <c r="G17" s="35" t="s">
        <v>31</v>
      </c>
      <c r="H17" s="35">
        <v>40.5</v>
      </c>
      <c r="I17" s="35">
        <f t="shared" si="0"/>
        <v>20.25</v>
      </c>
      <c r="J17" s="40">
        <f>VLOOKUP(C17,[3]Sheet1!$B$6:$M$23,12,0)</f>
        <v>61.2</v>
      </c>
      <c r="K17" s="40">
        <f t="shared" si="1"/>
        <v>30.6</v>
      </c>
      <c r="L17" s="40">
        <f t="shared" si="2"/>
        <v>50.85</v>
      </c>
      <c r="M17" s="40">
        <v>15</v>
      </c>
      <c r="N17" s="40"/>
    </row>
    <row r="18" ht="27" customHeight="1" spans="1:14">
      <c r="A18" s="29">
        <v>16</v>
      </c>
      <c r="B18" s="46" t="s">
        <v>15</v>
      </c>
      <c r="C18" s="34" t="s">
        <v>46</v>
      </c>
      <c r="D18" s="35" t="s">
        <v>17</v>
      </c>
      <c r="E18" s="35" t="s">
        <v>30</v>
      </c>
      <c r="F18" s="36">
        <v>2020110204002</v>
      </c>
      <c r="G18" s="35" t="s">
        <v>31</v>
      </c>
      <c r="H18" s="35">
        <v>46.5</v>
      </c>
      <c r="I18" s="35">
        <f t="shared" si="0"/>
        <v>23.25</v>
      </c>
      <c r="J18" s="40">
        <f>VLOOKUP(C18,[3]Sheet1!$B$6:$M$23,12,0)</f>
        <v>51.8</v>
      </c>
      <c r="K18" s="40">
        <f t="shared" si="1"/>
        <v>25.9</v>
      </c>
      <c r="L18" s="40">
        <f t="shared" si="2"/>
        <v>49.15</v>
      </c>
      <c r="M18" s="40">
        <v>16</v>
      </c>
      <c r="N18" s="40"/>
    </row>
    <row r="19" ht="27" customHeight="1" spans="1:14">
      <c r="A19" s="29">
        <v>17</v>
      </c>
      <c r="B19" s="46" t="s">
        <v>15</v>
      </c>
      <c r="C19" s="34" t="s">
        <v>47</v>
      </c>
      <c r="D19" s="35" t="s">
        <v>17</v>
      </c>
      <c r="E19" s="35" t="s">
        <v>30</v>
      </c>
      <c r="F19" s="36">
        <v>2020110204007</v>
      </c>
      <c r="G19" s="35" t="s">
        <v>31</v>
      </c>
      <c r="H19" s="34">
        <v>44</v>
      </c>
      <c r="I19" s="35">
        <f t="shared" si="0"/>
        <v>22</v>
      </c>
      <c r="J19" s="40" t="s">
        <v>48</v>
      </c>
      <c r="K19" s="40"/>
      <c r="L19" s="40"/>
      <c r="M19" s="40"/>
      <c r="N19" s="40"/>
    </row>
    <row r="20" ht="27" customHeight="1" spans="1:14">
      <c r="A20" s="29">
        <v>18</v>
      </c>
      <c r="B20" s="46" t="s">
        <v>15</v>
      </c>
      <c r="C20" s="34" t="s">
        <v>49</v>
      </c>
      <c r="D20" s="35" t="s">
        <v>17</v>
      </c>
      <c r="E20" s="35" t="s">
        <v>30</v>
      </c>
      <c r="F20" s="36">
        <v>2020110204017</v>
      </c>
      <c r="G20" s="35" t="s">
        <v>31</v>
      </c>
      <c r="H20" s="35">
        <v>43</v>
      </c>
      <c r="I20" s="35">
        <f t="shared" si="0"/>
        <v>21.5</v>
      </c>
      <c r="J20" s="40" t="s">
        <v>48</v>
      </c>
      <c r="K20" s="40"/>
      <c r="L20" s="40"/>
      <c r="M20" s="40"/>
      <c r="N20" s="40"/>
    </row>
  </sheetData>
  <autoFilter ref="A2:L20">
    <sortState ref="A2:L20">
      <sortCondition ref="L2" descending="1"/>
    </sortState>
    <extLst/>
  </autoFilter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N21" sqref="N21"/>
    </sheetView>
  </sheetViews>
  <sheetFormatPr defaultColWidth="9" defaultRowHeight="13.5"/>
  <cols>
    <col min="1" max="1" width="7" style="1" customWidth="1"/>
    <col min="2" max="2" width="11.5" style="1" customWidth="1"/>
    <col min="3" max="3" width="8" style="1" customWidth="1"/>
    <col min="4" max="4" width="7.5" style="1" customWidth="1"/>
    <col min="5" max="5" width="9" style="1"/>
    <col min="6" max="6" width="11.25" style="1" customWidth="1"/>
    <col min="7" max="13" width="9" style="1"/>
    <col min="14" max="14" width="12.375" style="1" customWidth="1"/>
    <col min="15" max="15" width="9" style="1"/>
  </cols>
  <sheetData>
    <row r="1" ht="5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6" customFormat="1" ht="30" customHeight="1" spans="1:15">
      <c r="A2" s="27" t="s">
        <v>1</v>
      </c>
      <c r="B2" s="27" t="s">
        <v>50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51</v>
      </c>
      <c r="I2" s="28" t="s">
        <v>52</v>
      </c>
      <c r="J2" s="28" t="s">
        <v>53</v>
      </c>
      <c r="K2" s="38" t="s">
        <v>54</v>
      </c>
      <c r="L2" s="38" t="s">
        <v>55</v>
      </c>
      <c r="M2" s="38" t="s">
        <v>12</v>
      </c>
      <c r="N2" s="38" t="s">
        <v>13</v>
      </c>
      <c r="O2" s="38" t="s">
        <v>14</v>
      </c>
    </row>
    <row r="3" ht="22" customHeight="1" spans="1:15">
      <c r="A3" s="29">
        <v>1</v>
      </c>
      <c r="B3" s="30" t="s">
        <v>56</v>
      </c>
      <c r="C3" s="31" t="s">
        <v>57</v>
      </c>
      <c r="D3" s="32" t="s">
        <v>17</v>
      </c>
      <c r="E3" s="32" t="s">
        <v>58</v>
      </c>
      <c r="F3" s="33">
        <v>2020110201057</v>
      </c>
      <c r="G3" s="32" t="s">
        <v>59</v>
      </c>
      <c r="H3" s="32">
        <v>67.5</v>
      </c>
      <c r="I3" s="32">
        <f t="shared" ref="I3:I38" si="0">H3*0.5</f>
        <v>33.75</v>
      </c>
      <c r="J3" s="39">
        <v>4</v>
      </c>
      <c r="K3" s="39">
        <f>VLOOKUP(C3,[2]Sheet1!$B$3:$M$42,12,0)</f>
        <v>86.2</v>
      </c>
      <c r="L3" s="39">
        <f t="shared" ref="L3:L38" si="1">K3*0.5</f>
        <v>43.1</v>
      </c>
      <c r="M3" s="39">
        <f t="shared" ref="M3:M38" si="2">I3+L3</f>
        <v>76.85</v>
      </c>
      <c r="N3" s="39">
        <v>1</v>
      </c>
      <c r="O3" s="40" t="s">
        <v>20</v>
      </c>
    </row>
    <row r="4" ht="22" customHeight="1" spans="1:15">
      <c r="A4" s="29">
        <v>2</v>
      </c>
      <c r="B4" s="30" t="s">
        <v>56</v>
      </c>
      <c r="C4" s="31" t="s">
        <v>60</v>
      </c>
      <c r="D4" s="32" t="s">
        <v>17</v>
      </c>
      <c r="E4" s="32" t="s">
        <v>58</v>
      </c>
      <c r="F4" s="33">
        <v>2020110201076</v>
      </c>
      <c r="G4" s="32" t="s">
        <v>59</v>
      </c>
      <c r="H4" s="32">
        <v>69.5</v>
      </c>
      <c r="I4" s="32">
        <f t="shared" si="0"/>
        <v>34.75</v>
      </c>
      <c r="J4" s="39">
        <v>2</v>
      </c>
      <c r="K4" s="39">
        <f>VLOOKUP(C4,[2]Sheet1!$B$3:$M$42,12,0)</f>
        <v>72.8</v>
      </c>
      <c r="L4" s="39">
        <f t="shared" si="1"/>
        <v>36.4</v>
      </c>
      <c r="M4" s="39">
        <f t="shared" si="2"/>
        <v>71.15</v>
      </c>
      <c r="N4" s="39">
        <v>2</v>
      </c>
      <c r="O4" s="40" t="s">
        <v>20</v>
      </c>
    </row>
    <row r="5" ht="22" customHeight="1" spans="1:15">
      <c r="A5" s="29">
        <v>3</v>
      </c>
      <c r="B5" s="30" t="s">
        <v>56</v>
      </c>
      <c r="C5" s="31" t="s">
        <v>61</v>
      </c>
      <c r="D5" s="32" t="s">
        <v>17</v>
      </c>
      <c r="E5" s="32" t="s">
        <v>58</v>
      </c>
      <c r="F5" s="33">
        <v>2020110201090</v>
      </c>
      <c r="G5" s="32" t="s">
        <v>31</v>
      </c>
      <c r="H5" s="32">
        <v>70.5</v>
      </c>
      <c r="I5" s="32">
        <f t="shared" si="0"/>
        <v>35.25</v>
      </c>
      <c r="J5" s="39">
        <v>1</v>
      </c>
      <c r="K5" s="39">
        <f>VLOOKUP(C5,[2]Sheet1!$B$3:$M$42,12,0)</f>
        <v>69.8</v>
      </c>
      <c r="L5" s="39">
        <f t="shared" si="1"/>
        <v>34.9</v>
      </c>
      <c r="M5" s="39">
        <f t="shared" si="2"/>
        <v>70.15</v>
      </c>
      <c r="N5" s="39">
        <v>3</v>
      </c>
      <c r="O5" s="40" t="s">
        <v>20</v>
      </c>
    </row>
    <row r="6" ht="22" customHeight="1" spans="1:15">
      <c r="A6" s="29">
        <v>4</v>
      </c>
      <c r="B6" s="30" t="s">
        <v>56</v>
      </c>
      <c r="C6" s="31" t="s">
        <v>62</v>
      </c>
      <c r="D6" s="32" t="s">
        <v>17</v>
      </c>
      <c r="E6" s="32" t="s">
        <v>58</v>
      </c>
      <c r="F6" s="33">
        <v>2020110201010</v>
      </c>
      <c r="G6" s="32" t="s">
        <v>59</v>
      </c>
      <c r="H6" s="32">
        <v>62.5</v>
      </c>
      <c r="I6" s="32">
        <f t="shared" si="0"/>
        <v>31.25</v>
      </c>
      <c r="J6" s="39">
        <v>16</v>
      </c>
      <c r="K6" s="39">
        <f>VLOOKUP(C6,[2]Sheet1!$B$3:$M$42,12,0)</f>
        <v>75.4</v>
      </c>
      <c r="L6" s="39">
        <f t="shared" si="1"/>
        <v>37.7</v>
      </c>
      <c r="M6" s="39">
        <f t="shared" si="2"/>
        <v>68.95</v>
      </c>
      <c r="N6" s="39">
        <v>4</v>
      </c>
      <c r="O6" s="40" t="s">
        <v>20</v>
      </c>
    </row>
    <row r="7" ht="22" customHeight="1" spans="1:15">
      <c r="A7" s="29">
        <v>5</v>
      </c>
      <c r="B7" s="30" t="s">
        <v>56</v>
      </c>
      <c r="C7" s="31" t="s">
        <v>63</v>
      </c>
      <c r="D7" s="32" t="s">
        <v>17</v>
      </c>
      <c r="E7" s="32" t="s">
        <v>58</v>
      </c>
      <c r="F7" s="33">
        <v>2020110201036</v>
      </c>
      <c r="G7" s="32" t="s">
        <v>59</v>
      </c>
      <c r="H7" s="32">
        <v>63</v>
      </c>
      <c r="I7" s="32">
        <f t="shared" si="0"/>
        <v>31.5</v>
      </c>
      <c r="J7" s="39">
        <v>15</v>
      </c>
      <c r="K7" s="39">
        <f>VLOOKUP(C7,[2]Sheet1!$B$3:$M$42,12,0)</f>
        <v>72.4</v>
      </c>
      <c r="L7" s="39">
        <f t="shared" si="1"/>
        <v>36.2</v>
      </c>
      <c r="M7" s="39">
        <f t="shared" si="2"/>
        <v>67.7</v>
      </c>
      <c r="N7" s="39">
        <v>5</v>
      </c>
      <c r="O7" s="40" t="s">
        <v>20</v>
      </c>
    </row>
    <row r="8" ht="22" customHeight="1" spans="1:15">
      <c r="A8" s="29">
        <v>6</v>
      </c>
      <c r="B8" s="30" t="s">
        <v>56</v>
      </c>
      <c r="C8" s="31" t="s">
        <v>64</v>
      </c>
      <c r="D8" s="32" t="s">
        <v>17</v>
      </c>
      <c r="E8" s="32" t="s">
        <v>58</v>
      </c>
      <c r="F8" s="33">
        <v>2020110201042</v>
      </c>
      <c r="G8" s="32" t="s">
        <v>59</v>
      </c>
      <c r="H8" s="32">
        <v>66.5</v>
      </c>
      <c r="I8" s="32">
        <f t="shared" si="0"/>
        <v>33.25</v>
      </c>
      <c r="J8" s="39">
        <v>8</v>
      </c>
      <c r="K8" s="39">
        <f>VLOOKUP(C8,[2]Sheet1!$B$3:$M$42,12,0)</f>
        <v>67.8</v>
      </c>
      <c r="L8" s="39">
        <f t="shared" si="1"/>
        <v>33.9</v>
      </c>
      <c r="M8" s="39">
        <f t="shared" si="2"/>
        <v>67.15</v>
      </c>
      <c r="N8" s="39">
        <v>6</v>
      </c>
      <c r="O8" s="40" t="s">
        <v>20</v>
      </c>
    </row>
    <row r="9" ht="22" customHeight="1" spans="1:15">
      <c r="A9" s="29">
        <v>7</v>
      </c>
      <c r="B9" s="30" t="s">
        <v>56</v>
      </c>
      <c r="C9" s="31" t="s">
        <v>65</v>
      </c>
      <c r="D9" s="32" t="s">
        <v>66</v>
      </c>
      <c r="E9" s="32" t="s">
        <v>58</v>
      </c>
      <c r="F9" s="33">
        <v>2020110201109</v>
      </c>
      <c r="G9" s="32" t="s">
        <v>31</v>
      </c>
      <c r="H9" s="32">
        <v>59.5</v>
      </c>
      <c r="I9" s="32">
        <f t="shared" si="0"/>
        <v>29.75</v>
      </c>
      <c r="J9" s="39">
        <v>31</v>
      </c>
      <c r="K9" s="39">
        <f>VLOOKUP(C9,[2]Sheet1!$B$3:$M$42,12,0)</f>
        <v>74.4</v>
      </c>
      <c r="L9" s="39">
        <f t="shared" si="1"/>
        <v>37.2</v>
      </c>
      <c r="M9" s="39">
        <f t="shared" si="2"/>
        <v>66.95</v>
      </c>
      <c r="N9" s="39">
        <v>7</v>
      </c>
      <c r="O9" s="40" t="s">
        <v>20</v>
      </c>
    </row>
    <row r="10" ht="22" customHeight="1" spans="1:15">
      <c r="A10" s="29">
        <v>8</v>
      </c>
      <c r="B10" s="30" t="s">
        <v>56</v>
      </c>
      <c r="C10" s="31" t="s">
        <v>67</v>
      </c>
      <c r="D10" s="32" t="s">
        <v>17</v>
      </c>
      <c r="E10" s="32" t="s">
        <v>58</v>
      </c>
      <c r="F10" s="33">
        <v>2020110201012</v>
      </c>
      <c r="G10" s="32" t="s">
        <v>59</v>
      </c>
      <c r="H10" s="32">
        <v>63.5</v>
      </c>
      <c r="I10" s="32">
        <f t="shared" si="0"/>
        <v>31.75</v>
      </c>
      <c r="J10" s="39">
        <v>12</v>
      </c>
      <c r="K10" s="39">
        <f>VLOOKUP(C10,[2]Sheet1!$B$3:$M$42,12,0)</f>
        <v>69</v>
      </c>
      <c r="L10" s="39">
        <f t="shared" si="1"/>
        <v>34.5</v>
      </c>
      <c r="M10" s="39">
        <f t="shared" si="2"/>
        <v>66.25</v>
      </c>
      <c r="N10" s="39">
        <v>8</v>
      </c>
      <c r="O10" s="40" t="s">
        <v>20</v>
      </c>
    </row>
    <row r="11" ht="22" customHeight="1" spans="1:15">
      <c r="A11" s="29">
        <v>9</v>
      </c>
      <c r="B11" s="30" t="s">
        <v>56</v>
      </c>
      <c r="C11" s="31" t="s">
        <v>68</v>
      </c>
      <c r="D11" s="32" t="s">
        <v>17</v>
      </c>
      <c r="E11" s="32" t="s">
        <v>58</v>
      </c>
      <c r="F11" s="33">
        <v>2020110201015</v>
      </c>
      <c r="G11" s="32" t="s">
        <v>59</v>
      </c>
      <c r="H11" s="32">
        <v>63.5</v>
      </c>
      <c r="I11" s="32">
        <f t="shared" si="0"/>
        <v>31.75</v>
      </c>
      <c r="J11" s="39">
        <v>13</v>
      </c>
      <c r="K11" s="39">
        <f>VLOOKUP(C11,[2]Sheet1!$B$3:$M$42,12,0)</f>
        <v>68.6</v>
      </c>
      <c r="L11" s="39">
        <f t="shared" si="1"/>
        <v>34.3</v>
      </c>
      <c r="M11" s="39">
        <f t="shared" si="2"/>
        <v>66.05</v>
      </c>
      <c r="N11" s="39">
        <v>9</v>
      </c>
      <c r="O11" s="40" t="s">
        <v>20</v>
      </c>
    </row>
    <row r="12" ht="22" customHeight="1" spans="1:15">
      <c r="A12" s="29">
        <v>10</v>
      </c>
      <c r="B12" s="30" t="s">
        <v>56</v>
      </c>
      <c r="C12" s="31" t="s">
        <v>69</v>
      </c>
      <c r="D12" s="32" t="s">
        <v>17</v>
      </c>
      <c r="E12" s="32" t="s">
        <v>58</v>
      </c>
      <c r="F12" s="33">
        <v>2020110201026</v>
      </c>
      <c r="G12" s="32" t="s">
        <v>59</v>
      </c>
      <c r="H12" s="32">
        <v>67</v>
      </c>
      <c r="I12" s="32">
        <f t="shared" si="0"/>
        <v>33.5</v>
      </c>
      <c r="J12" s="39">
        <v>5</v>
      </c>
      <c r="K12" s="39">
        <f>VLOOKUP(C12,[2]Sheet1!$B$3:$M$42,12,0)</f>
        <v>65</v>
      </c>
      <c r="L12" s="39">
        <f t="shared" si="1"/>
        <v>32.5</v>
      </c>
      <c r="M12" s="39">
        <f t="shared" si="2"/>
        <v>66</v>
      </c>
      <c r="N12" s="39">
        <v>10</v>
      </c>
      <c r="O12" s="40" t="s">
        <v>20</v>
      </c>
    </row>
    <row r="13" ht="22" customHeight="1" spans="1:15">
      <c r="A13" s="29">
        <v>11</v>
      </c>
      <c r="B13" s="30" t="s">
        <v>56</v>
      </c>
      <c r="C13" s="31" t="s">
        <v>70</v>
      </c>
      <c r="D13" s="32" t="s">
        <v>17</v>
      </c>
      <c r="E13" s="32" t="s">
        <v>58</v>
      </c>
      <c r="F13" s="33">
        <v>2020110201046</v>
      </c>
      <c r="G13" s="32" t="s">
        <v>59</v>
      </c>
      <c r="H13" s="32">
        <v>67</v>
      </c>
      <c r="I13" s="32">
        <f t="shared" si="0"/>
        <v>33.5</v>
      </c>
      <c r="J13" s="39">
        <v>6</v>
      </c>
      <c r="K13" s="39">
        <f>VLOOKUP(C13,[2]Sheet1!$B$3:$M$42,12,0)</f>
        <v>64.6</v>
      </c>
      <c r="L13" s="39">
        <f t="shared" si="1"/>
        <v>32.3</v>
      </c>
      <c r="M13" s="39">
        <f t="shared" si="2"/>
        <v>65.8</v>
      </c>
      <c r="N13" s="39">
        <v>11</v>
      </c>
      <c r="O13" s="40" t="s">
        <v>20</v>
      </c>
    </row>
    <row r="14" ht="22" customHeight="1" spans="1:15">
      <c r="A14" s="29">
        <v>12</v>
      </c>
      <c r="B14" s="30" t="s">
        <v>56</v>
      </c>
      <c r="C14" s="31" t="s">
        <v>71</v>
      </c>
      <c r="D14" s="32" t="s">
        <v>17</v>
      </c>
      <c r="E14" s="32" t="s">
        <v>58</v>
      </c>
      <c r="F14" s="33">
        <v>2020110201001</v>
      </c>
      <c r="G14" s="32" t="s">
        <v>59</v>
      </c>
      <c r="H14" s="32">
        <v>59.5</v>
      </c>
      <c r="I14" s="32">
        <f t="shared" si="0"/>
        <v>29.75</v>
      </c>
      <c r="J14" s="39">
        <v>29</v>
      </c>
      <c r="K14" s="39">
        <f>VLOOKUP(C14,[2]Sheet1!$B$3:$M$42,12,0)</f>
        <v>71.2</v>
      </c>
      <c r="L14" s="39">
        <f t="shared" si="1"/>
        <v>35.6</v>
      </c>
      <c r="M14" s="39">
        <f t="shared" si="2"/>
        <v>65.35</v>
      </c>
      <c r="N14" s="39">
        <v>12</v>
      </c>
      <c r="O14" s="40" t="s">
        <v>20</v>
      </c>
    </row>
    <row r="15" ht="22" customHeight="1" spans="1:15">
      <c r="A15" s="29">
        <v>13</v>
      </c>
      <c r="B15" s="30" t="s">
        <v>56</v>
      </c>
      <c r="C15" s="34" t="s">
        <v>72</v>
      </c>
      <c r="D15" s="35" t="s">
        <v>17</v>
      </c>
      <c r="E15" s="35" t="s">
        <v>58</v>
      </c>
      <c r="F15" s="36">
        <v>2020110201058</v>
      </c>
      <c r="G15" s="35" t="s">
        <v>59</v>
      </c>
      <c r="H15" s="35">
        <v>67</v>
      </c>
      <c r="I15" s="35">
        <f t="shared" si="0"/>
        <v>33.5</v>
      </c>
      <c r="J15" s="40">
        <v>7</v>
      </c>
      <c r="K15" s="40">
        <f>VLOOKUP(C15,[2]Sheet1!$B$3:$M$42,12,0)</f>
        <v>60.8</v>
      </c>
      <c r="L15" s="40">
        <f t="shared" si="1"/>
        <v>30.4</v>
      </c>
      <c r="M15" s="40">
        <f t="shared" si="2"/>
        <v>63.9</v>
      </c>
      <c r="N15" s="40">
        <v>13</v>
      </c>
      <c r="O15" s="40"/>
    </row>
    <row r="16" ht="22" customHeight="1" spans="1:15">
      <c r="A16" s="29">
        <v>14</v>
      </c>
      <c r="B16" s="30" t="s">
        <v>56</v>
      </c>
      <c r="C16" s="34" t="s">
        <v>73</v>
      </c>
      <c r="D16" s="35" t="s">
        <v>17</v>
      </c>
      <c r="E16" s="35" t="s">
        <v>58</v>
      </c>
      <c r="F16" s="36">
        <v>2020110201018</v>
      </c>
      <c r="G16" s="35" t="s">
        <v>59</v>
      </c>
      <c r="H16" s="35">
        <v>60.5</v>
      </c>
      <c r="I16" s="35">
        <f t="shared" si="0"/>
        <v>30.25</v>
      </c>
      <c r="J16" s="40">
        <v>21</v>
      </c>
      <c r="K16" s="40">
        <f>VLOOKUP(C16,[2]Sheet1!$B$3:$M$42,12,0)</f>
        <v>65.6</v>
      </c>
      <c r="L16" s="40">
        <f t="shared" si="1"/>
        <v>32.8</v>
      </c>
      <c r="M16" s="40">
        <f t="shared" si="2"/>
        <v>63.05</v>
      </c>
      <c r="N16" s="40">
        <v>14</v>
      </c>
      <c r="O16" s="40"/>
    </row>
    <row r="17" ht="22" customHeight="1" spans="1:15">
      <c r="A17" s="29">
        <v>15</v>
      </c>
      <c r="B17" s="30" t="s">
        <v>56</v>
      </c>
      <c r="C17" s="34" t="s">
        <v>74</v>
      </c>
      <c r="D17" s="35" t="s">
        <v>17</v>
      </c>
      <c r="E17" s="35" t="s">
        <v>58</v>
      </c>
      <c r="F17" s="36">
        <v>2020110201097</v>
      </c>
      <c r="G17" s="35" t="s">
        <v>31</v>
      </c>
      <c r="H17" s="35">
        <v>65.5</v>
      </c>
      <c r="I17" s="35">
        <f t="shared" si="0"/>
        <v>32.75</v>
      </c>
      <c r="J17" s="40">
        <v>9</v>
      </c>
      <c r="K17" s="40">
        <f>VLOOKUP(C17,[2]Sheet1!$B$3:$M$42,12,0)</f>
        <v>59.8</v>
      </c>
      <c r="L17" s="40">
        <f t="shared" si="1"/>
        <v>29.9</v>
      </c>
      <c r="M17" s="40">
        <f t="shared" si="2"/>
        <v>62.65</v>
      </c>
      <c r="N17" s="40">
        <v>15</v>
      </c>
      <c r="O17" s="40"/>
    </row>
    <row r="18" ht="22" customHeight="1" spans="1:15">
      <c r="A18" s="29">
        <v>16</v>
      </c>
      <c r="B18" s="30" t="s">
        <v>56</v>
      </c>
      <c r="C18" s="34" t="s">
        <v>75</v>
      </c>
      <c r="D18" s="35" t="s">
        <v>17</v>
      </c>
      <c r="E18" s="35" t="s">
        <v>58</v>
      </c>
      <c r="F18" s="36">
        <v>2020110201014</v>
      </c>
      <c r="G18" s="35" t="s">
        <v>59</v>
      </c>
      <c r="H18" s="35">
        <v>63</v>
      </c>
      <c r="I18" s="35">
        <f t="shared" si="0"/>
        <v>31.5</v>
      </c>
      <c r="J18" s="40">
        <v>14</v>
      </c>
      <c r="K18" s="40">
        <f>VLOOKUP(C18,[2]Sheet1!$B$3:$M$42,12,0)</f>
        <v>62.2</v>
      </c>
      <c r="L18" s="40">
        <f t="shared" si="1"/>
        <v>31.1</v>
      </c>
      <c r="M18" s="40">
        <f t="shared" si="2"/>
        <v>62.6</v>
      </c>
      <c r="N18" s="40">
        <v>16</v>
      </c>
      <c r="O18" s="40"/>
    </row>
    <row r="19" ht="22" customHeight="1" spans="1:15">
      <c r="A19" s="29">
        <v>17</v>
      </c>
      <c r="B19" s="30" t="s">
        <v>56</v>
      </c>
      <c r="C19" s="34" t="s">
        <v>76</v>
      </c>
      <c r="D19" s="35" t="s">
        <v>17</v>
      </c>
      <c r="E19" s="35" t="s">
        <v>58</v>
      </c>
      <c r="F19" s="36">
        <v>2020110201013</v>
      </c>
      <c r="G19" s="35" t="s">
        <v>59</v>
      </c>
      <c r="H19" s="35">
        <v>62.5</v>
      </c>
      <c r="I19" s="35">
        <f t="shared" si="0"/>
        <v>31.25</v>
      </c>
      <c r="J19" s="40">
        <v>17</v>
      </c>
      <c r="K19" s="40">
        <f>VLOOKUP(C19,[2]Sheet1!$B$3:$M$42,12,0)</f>
        <v>62.2</v>
      </c>
      <c r="L19" s="40">
        <f t="shared" si="1"/>
        <v>31.1</v>
      </c>
      <c r="M19" s="40">
        <f t="shared" si="2"/>
        <v>62.35</v>
      </c>
      <c r="N19" s="40">
        <v>17</v>
      </c>
      <c r="O19" s="40"/>
    </row>
    <row r="20" ht="22" customHeight="1" spans="1:15">
      <c r="A20" s="29">
        <v>18</v>
      </c>
      <c r="B20" s="30" t="s">
        <v>56</v>
      </c>
      <c r="C20" s="34" t="s">
        <v>77</v>
      </c>
      <c r="D20" s="35" t="s">
        <v>17</v>
      </c>
      <c r="E20" s="35" t="s">
        <v>58</v>
      </c>
      <c r="F20" s="36">
        <v>2020110201101</v>
      </c>
      <c r="G20" s="35" t="s">
        <v>31</v>
      </c>
      <c r="H20" s="35">
        <v>69.5</v>
      </c>
      <c r="I20" s="35">
        <f t="shared" si="0"/>
        <v>34.75</v>
      </c>
      <c r="J20" s="40">
        <v>3</v>
      </c>
      <c r="K20" s="40">
        <f>VLOOKUP(C20,[2]Sheet1!$B$3:$M$42,12,0)</f>
        <v>54</v>
      </c>
      <c r="L20" s="40">
        <f t="shared" si="1"/>
        <v>27</v>
      </c>
      <c r="M20" s="40">
        <f t="shared" si="2"/>
        <v>61.75</v>
      </c>
      <c r="N20" s="40">
        <v>18</v>
      </c>
      <c r="O20" s="40"/>
    </row>
    <row r="21" ht="22" customHeight="1" spans="1:15">
      <c r="A21" s="29">
        <v>19</v>
      </c>
      <c r="B21" s="30" t="s">
        <v>56</v>
      </c>
      <c r="C21" s="34" t="s">
        <v>78</v>
      </c>
      <c r="D21" s="35" t="s">
        <v>17</v>
      </c>
      <c r="E21" s="35" t="s">
        <v>58</v>
      </c>
      <c r="F21" s="36">
        <v>2020110201108</v>
      </c>
      <c r="G21" s="35" t="s">
        <v>31</v>
      </c>
      <c r="H21" s="35">
        <v>60.5</v>
      </c>
      <c r="I21" s="35">
        <f t="shared" si="0"/>
        <v>30.25</v>
      </c>
      <c r="J21" s="40">
        <v>24</v>
      </c>
      <c r="K21" s="40">
        <f>VLOOKUP(C21,[2]Sheet1!$B$3:$M$42,12,0)</f>
        <v>61</v>
      </c>
      <c r="L21" s="40">
        <f t="shared" si="1"/>
        <v>30.5</v>
      </c>
      <c r="M21" s="40">
        <f t="shared" si="2"/>
        <v>60.75</v>
      </c>
      <c r="N21" s="40">
        <v>19</v>
      </c>
      <c r="O21" s="40"/>
    </row>
    <row r="22" ht="22" customHeight="1" spans="1:15">
      <c r="A22" s="29">
        <v>20</v>
      </c>
      <c r="B22" s="30" t="s">
        <v>56</v>
      </c>
      <c r="C22" s="34" t="s">
        <v>79</v>
      </c>
      <c r="D22" s="35" t="s">
        <v>17</v>
      </c>
      <c r="E22" s="35" t="s">
        <v>58</v>
      </c>
      <c r="F22" s="36">
        <v>2020110201032</v>
      </c>
      <c r="G22" s="35" t="s">
        <v>59</v>
      </c>
      <c r="H22" s="35">
        <v>61.5</v>
      </c>
      <c r="I22" s="35">
        <f t="shared" si="0"/>
        <v>30.75</v>
      </c>
      <c r="J22" s="40">
        <v>19</v>
      </c>
      <c r="K22" s="40">
        <f>VLOOKUP(C22,[2]Sheet1!$B$3:$M$42,12,0)</f>
        <v>59.8</v>
      </c>
      <c r="L22" s="40">
        <f t="shared" si="1"/>
        <v>29.9</v>
      </c>
      <c r="M22" s="40">
        <f t="shared" si="2"/>
        <v>60.65</v>
      </c>
      <c r="N22" s="40">
        <v>20</v>
      </c>
      <c r="O22" s="40"/>
    </row>
    <row r="23" ht="22" customHeight="1" spans="1:15">
      <c r="A23" s="29">
        <v>21</v>
      </c>
      <c r="B23" s="30" t="s">
        <v>56</v>
      </c>
      <c r="C23" s="34" t="s">
        <v>80</v>
      </c>
      <c r="D23" s="35" t="s">
        <v>17</v>
      </c>
      <c r="E23" s="35" t="s">
        <v>58</v>
      </c>
      <c r="F23" s="36">
        <v>2020110201086</v>
      </c>
      <c r="G23" s="35" t="s">
        <v>31</v>
      </c>
      <c r="H23" s="35">
        <v>61</v>
      </c>
      <c r="I23" s="35">
        <f t="shared" si="0"/>
        <v>30.5</v>
      </c>
      <c r="J23" s="40">
        <v>20</v>
      </c>
      <c r="K23" s="40">
        <f>VLOOKUP(C23,[2]Sheet1!$B$3:$M$42,12,0)</f>
        <v>58.6</v>
      </c>
      <c r="L23" s="40">
        <f t="shared" si="1"/>
        <v>29.3</v>
      </c>
      <c r="M23" s="40">
        <f t="shared" si="2"/>
        <v>59.8</v>
      </c>
      <c r="N23" s="40">
        <v>21</v>
      </c>
      <c r="O23" s="40"/>
    </row>
    <row r="24" ht="22" customHeight="1" spans="1:15">
      <c r="A24" s="29">
        <v>22</v>
      </c>
      <c r="B24" s="30" t="s">
        <v>56</v>
      </c>
      <c r="C24" s="34" t="s">
        <v>81</v>
      </c>
      <c r="D24" s="35" t="s">
        <v>17</v>
      </c>
      <c r="E24" s="35" t="s">
        <v>58</v>
      </c>
      <c r="F24" s="36">
        <v>2020110201078</v>
      </c>
      <c r="G24" s="35" t="s">
        <v>59</v>
      </c>
      <c r="H24" s="35">
        <v>60</v>
      </c>
      <c r="I24" s="35">
        <f t="shared" si="0"/>
        <v>30</v>
      </c>
      <c r="J24" s="40">
        <v>28</v>
      </c>
      <c r="K24" s="40">
        <f>VLOOKUP(C24,[2]Sheet1!$B$3:$M$42,12,0)</f>
        <v>59.6</v>
      </c>
      <c r="L24" s="40">
        <f t="shared" si="1"/>
        <v>29.8</v>
      </c>
      <c r="M24" s="40">
        <f t="shared" si="2"/>
        <v>59.8</v>
      </c>
      <c r="N24" s="40">
        <v>22</v>
      </c>
      <c r="O24" s="40"/>
    </row>
    <row r="25" ht="22" customHeight="1" spans="1:15">
      <c r="A25" s="29">
        <v>23</v>
      </c>
      <c r="B25" s="30" t="s">
        <v>56</v>
      </c>
      <c r="C25" s="34" t="s">
        <v>82</v>
      </c>
      <c r="D25" s="35" t="s">
        <v>17</v>
      </c>
      <c r="E25" s="35" t="s">
        <v>58</v>
      </c>
      <c r="F25" s="36">
        <v>2020110201069</v>
      </c>
      <c r="G25" s="35" t="s">
        <v>59</v>
      </c>
      <c r="H25" s="35">
        <v>58.5</v>
      </c>
      <c r="I25" s="35">
        <f t="shared" si="0"/>
        <v>29.25</v>
      </c>
      <c r="J25" s="40">
        <v>33</v>
      </c>
      <c r="K25" s="40">
        <f>VLOOKUP(C25,[2]Sheet1!$B$3:$M$42,12,0)</f>
        <v>61</v>
      </c>
      <c r="L25" s="40">
        <f t="shared" si="1"/>
        <v>30.5</v>
      </c>
      <c r="M25" s="40">
        <f t="shared" si="2"/>
        <v>59.75</v>
      </c>
      <c r="N25" s="40">
        <v>23</v>
      </c>
      <c r="O25" s="40"/>
    </row>
    <row r="26" ht="22" customHeight="1" spans="1:15">
      <c r="A26" s="29">
        <v>24</v>
      </c>
      <c r="B26" s="30" t="s">
        <v>56</v>
      </c>
      <c r="C26" s="34" t="s">
        <v>83</v>
      </c>
      <c r="D26" s="35" t="s">
        <v>17</v>
      </c>
      <c r="E26" s="35" t="s">
        <v>58</v>
      </c>
      <c r="F26" s="36">
        <v>2020110201065</v>
      </c>
      <c r="G26" s="35" t="s">
        <v>59</v>
      </c>
      <c r="H26" s="35">
        <v>58.5</v>
      </c>
      <c r="I26" s="35">
        <f t="shared" si="0"/>
        <v>29.25</v>
      </c>
      <c r="J26" s="40">
        <v>32</v>
      </c>
      <c r="K26" s="40">
        <f>VLOOKUP(C26,[2]Sheet1!$B$3:$M$42,12,0)</f>
        <v>60</v>
      </c>
      <c r="L26" s="40">
        <f t="shared" si="1"/>
        <v>30</v>
      </c>
      <c r="M26" s="40">
        <f t="shared" si="2"/>
        <v>59.25</v>
      </c>
      <c r="N26" s="40">
        <v>24</v>
      </c>
      <c r="O26" s="40"/>
    </row>
    <row r="27" ht="22" customHeight="1" spans="1:15">
      <c r="A27" s="29">
        <v>25</v>
      </c>
      <c r="B27" s="30" t="s">
        <v>56</v>
      </c>
      <c r="C27" s="34" t="s">
        <v>84</v>
      </c>
      <c r="D27" s="35" t="s">
        <v>17</v>
      </c>
      <c r="E27" s="35" t="s">
        <v>58</v>
      </c>
      <c r="F27" s="36">
        <v>2020110201020</v>
      </c>
      <c r="G27" s="35" t="s">
        <v>59</v>
      </c>
      <c r="H27" s="35">
        <v>58</v>
      </c>
      <c r="I27" s="35">
        <f t="shared" si="0"/>
        <v>29</v>
      </c>
      <c r="J27" s="40">
        <v>34</v>
      </c>
      <c r="K27" s="40">
        <f>VLOOKUP(C27,[2]Sheet1!$B$3:$M$42,12,0)</f>
        <v>59.4</v>
      </c>
      <c r="L27" s="40">
        <f t="shared" si="1"/>
        <v>29.7</v>
      </c>
      <c r="M27" s="40">
        <f t="shared" si="2"/>
        <v>58.7</v>
      </c>
      <c r="N27" s="40">
        <v>25</v>
      </c>
      <c r="O27" s="40"/>
    </row>
    <row r="28" ht="22" customHeight="1" spans="1:15">
      <c r="A28" s="29">
        <v>26</v>
      </c>
      <c r="B28" s="30" t="s">
        <v>56</v>
      </c>
      <c r="C28" s="34" t="s">
        <v>85</v>
      </c>
      <c r="D28" s="35" t="s">
        <v>17</v>
      </c>
      <c r="E28" s="35" t="s">
        <v>58</v>
      </c>
      <c r="F28" s="36">
        <v>2020110201099</v>
      </c>
      <c r="G28" s="35" t="s">
        <v>31</v>
      </c>
      <c r="H28" s="35">
        <v>59.5</v>
      </c>
      <c r="I28" s="35">
        <f t="shared" si="0"/>
        <v>29.75</v>
      </c>
      <c r="J28" s="40">
        <v>30</v>
      </c>
      <c r="K28" s="40">
        <f>VLOOKUP(C28,[2]Sheet1!$B$3:$M$42,12,0)</f>
        <v>56.6</v>
      </c>
      <c r="L28" s="40">
        <f t="shared" si="1"/>
        <v>28.3</v>
      </c>
      <c r="M28" s="40">
        <f t="shared" si="2"/>
        <v>58.05</v>
      </c>
      <c r="N28" s="40">
        <v>26</v>
      </c>
      <c r="O28" s="40"/>
    </row>
    <row r="29" ht="22" customHeight="1" spans="1:15">
      <c r="A29" s="29">
        <v>27</v>
      </c>
      <c r="B29" s="30" t="s">
        <v>56</v>
      </c>
      <c r="C29" s="34" t="s">
        <v>86</v>
      </c>
      <c r="D29" s="35" t="s">
        <v>17</v>
      </c>
      <c r="E29" s="35" t="s">
        <v>58</v>
      </c>
      <c r="F29" s="36">
        <v>2020110201067</v>
      </c>
      <c r="G29" s="35" t="s">
        <v>59</v>
      </c>
      <c r="H29" s="35">
        <v>60</v>
      </c>
      <c r="I29" s="35">
        <f t="shared" si="0"/>
        <v>30</v>
      </c>
      <c r="J29" s="40">
        <v>27</v>
      </c>
      <c r="K29" s="40">
        <f>VLOOKUP(C29,[2]Sheet1!$B$3:$M$42,12,0)</f>
        <v>55</v>
      </c>
      <c r="L29" s="40">
        <f t="shared" si="1"/>
        <v>27.5</v>
      </c>
      <c r="M29" s="40">
        <f t="shared" si="2"/>
        <v>57.5</v>
      </c>
      <c r="N29" s="40">
        <v>27</v>
      </c>
      <c r="O29" s="40"/>
    </row>
    <row r="30" ht="22" customHeight="1" spans="1:15">
      <c r="A30" s="29">
        <v>28</v>
      </c>
      <c r="B30" s="30" t="s">
        <v>56</v>
      </c>
      <c r="C30" s="34" t="s">
        <v>87</v>
      </c>
      <c r="D30" s="35" t="s">
        <v>17</v>
      </c>
      <c r="E30" s="35" t="s">
        <v>58</v>
      </c>
      <c r="F30" s="36">
        <v>2020110201008</v>
      </c>
      <c r="G30" s="35" t="s">
        <v>59</v>
      </c>
      <c r="H30" s="35">
        <v>62</v>
      </c>
      <c r="I30" s="35">
        <f t="shared" si="0"/>
        <v>31</v>
      </c>
      <c r="J30" s="40">
        <v>18</v>
      </c>
      <c r="K30" s="40">
        <f>VLOOKUP(C30,[2]Sheet1!$B$3:$M$42,12,0)</f>
        <v>52.8</v>
      </c>
      <c r="L30" s="40">
        <f t="shared" si="1"/>
        <v>26.4</v>
      </c>
      <c r="M30" s="40">
        <f t="shared" si="2"/>
        <v>57.4</v>
      </c>
      <c r="N30" s="40">
        <v>28</v>
      </c>
      <c r="O30" s="40"/>
    </row>
    <row r="31" ht="22" customHeight="1" spans="1:15">
      <c r="A31" s="29">
        <v>29</v>
      </c>
      <c r="B31" s="30" t="s">
        <v>56</v>
      </c>
      <c r="C31" s="37" t="s">
        <v>88</v>
      </c>
      <c r="D31" s="35" t="s">
        <v>17</v>
      </c>
      <c r="E31" s="35" t="s">
        <v>58</v>
      </c>
      <c r="F31" s="36">
        <v>2020110201105</v>
      </c>
      <c r="G31" s="35" t="s">
        <v>31</v>
      </c>
      <c r="H31" s="35">
        <v>60.5</v>
      </c>
      <c r="I31" s="35">
        <f t="shared" si="0"/>
        <v>30.25</v>
      </c>
      <c r="J31" s="40">
        <v>23</v>
      </c>
      <c r="K31" s="40">
        <f>VLOOKUP(C31,[2]Sheet1!$B$3:$M$42,12,0)</f>
        <v>54</v>
      </c>
      <c r="L31" s="40">
        <f t="shared" si="1"/>
        <v>27</v>
      </c>
      <c r="M31" s="40">
        <f t="shared" si="2"/>
        <v>57.25</v>
      </c>
      <c r="N31" s="40">
        <v>29</v>
      </c>
      <c r="O31" s="40"/>
    </row>
    <row r="32" ht="22" customHeight="1" spans="1:15">
      <c r="A32" s="29">
        <v>30</v>
      </c>
      <c r="B32" s="30" t="s">
        <v>56</v>
      </c>
      <c r="C32" s="34" t="s">
        <v>89</v>
      </c>
      <c r="D32" s="35" t="s">
        <v>17</v>
      </c>
      <c r="E32" s="35" t="s">
        <v>58</v>
      </c>
      <c r="F32" s="36">
        <v>2020110201011</v>
      </c>
      <c r="G32" s="35" t="s">
        <v>59</v>
      </c>
      <c r="H32" s="35">
        <v>60</v>
      </c>
      <c r="I32" s="35">
        <f t="shared" si="0"/>
        <v>30</v>
      </c>
      <c r="J32" s="40">
        <v>25</v>
      </c>
      <c r="K32" s="40">
        <f>VLOOKUP(C32,[2]Sheet1!$B$3:$M$42,12,0)</f>
        <v>53.2</v>
      </c>
      <c r="L32" s="40">
        <f t="shared" si="1"/>
        <v>26.6</v>
      </c>
      <c r="M32" s="40">
        <f t="shared" si="2"/>
        <v>56.6</v>
      </c>
      <c r="N32" s="40">
        <v>30</v>
      </c>
      <c r="O32" s="40"/>
    </row>
    <row r="33" ht="22" customHeight="1" spans="1:15">
      <c r="A33" s="29">
        <v>31</v>
      </c>
      <c r="B33" s="30" t="s">
        <v>56</v>
      </c>
      <c r="C33" s="34" t="s">
        <v>90</v>
      </c>
      <c r="D33" s="35" t="s">
        <v>17</v>
      </c>
      <c r="E33" s="35" t="s">
        <v>58</v>
      </c>
      <c r="F33" s="36">
        <v>2020110201029</v>
      </c>
      <c r="G33" s="35" t="s">
        <v>59</v>
      </c>
      <c r="H33" s="35">
        <v>60.5</v>
      </c>
      <c r="I33" s="35">
        <f t="shared" si="0"/>
        <v>30.25</v>
      </c>
      <c r="J33" s="40">
        <v>22</v>
      </c>
      <c r="K33" s="40">
        <f>VLOOKUP(C33,[2]Sheet1!$B$3:$M$42,12,0)</f>
        <v>52.6</v>
      </c>
      <c r="L33" s="40">
        <f t="shared" si="1"/>
        <v>26.3</v>
      </c>
      <c r="M33" s="40">
        <f t="shared" si="2"/>
        <v>56.55</v>
      </c>
      <c r="N33" s="40">
        <v>31</v>
      </c>
      <c r="O33" s="40"/>
    </row>
    <row r="34" ht="22" customHeight="1" spans="1:15">
      <c r="A34" s="29">
        <v>32</v>
      </c>
      <c r="B34" s="30" t="s">
        <v>56</v>
      </c>
      <c r="C34" s="34" t="s">
        <v>91</v>
      </c>
      <c r="D34" s="35" t="s">
        <v>17</v>
      </c>
      <c r="E34" s="35" t="s">
        <v>58</v>
      </c>
      <c r="F34" s="36">
        <v>2020110201071</v>
      </c>
      <c r="G34" s="35" t="s">
        <v>59</v>
      </c>
      <c r="H34" s="35">
        <v>64</v>
      </c>
      <c r="I34" s="35">
        <f t="shared" si="0"/>
        <v>32</v>
      </c>
      <c r="J34" s="40">
        <v>11</v>
      </c>
      <c r="K34" s="40">
        <f>VLOOKUP(C34,[2]Sheet1!$B$3:$M$42,12,0)</f>
        <v>48.4</v>
      </c>
      <c r="L34" s="40">
        <f t="shared" si="1"/>
        <v>24.2</v>
      </c>
      <c r="M34" s="40">
        <f t="shared" si="2"/>
        <v>56.2</v>
      </c>
      <c r="N34" s="40">
        <v>32</v>
      </c>
      <c r="O34" s="40"/>
    </row>
    <row r="35" ht="22" customHeight="1" spans="1:15">
      <c r="A35" s="29">
        <v>33</v>
      </c>
      <c r="B35" s="30" t="s">
        <v>56</v>
      </c>
      <c r="C35" s="34" t="s">
        <v>92</v>
      </c>
      <c r="D35" s="35" t="s">
        <v>17</v>
      </c>
      <c r="E35" s="35" t="s">
        <v>58</v>
      </c>
      <c r="F35" s="36">
        <v>2020110201040</v>
      </c>
      <c r="G35" s="35" t="s">
        <v>59</v>
      </c>
      <c r="H35" s="35">
        <v>58</v>
      </c>
      <c r="I35" s="35">
        <f t="shared" si="0"/>
        <v>29</v>
      </c>
      <c r="J35" s="40">
        <v>35</v>
      </c>
      <c r="K35" s="40">
        <f>VLOOKUP(C35,[2]Sheet1!$B$3:$M$42,12,0)</f>
        <v>52</v>
      </c>
      <c r="L35" s="40">
        <f t="shared" si="1"/>
        <v>26</v>
      </c>
      <c r="M35" s="40">
        <f t="shared" si="2"/>
        <v>55</v>
      </c>
      <c r="N35" s="40">
        <v>33</v>
      </c>
      <c r="O35" s="40"/>
    </row>
    <row r="36" ht="22" customHeight="1" spans="1:15">
      <c r="A36" s="29">
        <v>34</v>
      </c>
      <c r="B36" s="30" t="s">
        <v>56</v>
      </c>
      <c r="C36" s="34" t="s">
        <v>93</v>
      </c>
      <c r="D36" s="35" t="s">
        <v>17</v>
      </c>
      <c r="E36" s="35" t="s">
        <v>58</v>
      </c>
      <c r="F36" s="36">
        <v>2020110201030</v>
      </c>
      <c r="G36" s="35" t="s">
        <v>59</v>
      </c>
      <c r="H36" s="35">
        <v>64.5</v>
      </c>
      <c r="I36" s="35">
        <f t="shared" si="0"/>
        <v>32.25</v>
      </c>
      <c r="J36" s="40">
        <v>10</v>
      </c>
      <c r="K36" s="40">
        <f>VLOOKUP(C36,[2]Sheet1!$B$3:$M$42,12,0)</f>
        <v>42</v>
      </c>
      <c r="L36" s="40">
        <f t="shared" si="1"/>
        <v>21</v>
      </c>
      <c r="M36" s="40">
        <f t="shared" si="2"/>
        <v>53.25</v>
      </c>
      <c r="N36" s="40">
        <v>34</v>
      </c>
      <c r="O36" s="40"/>
    </row>
    <row r="37" ht="22" customHeight="1" spans="1:15">
      <c r="A37" s="29">
        <v>35</v>
      </c>
      <c r="B37" s="30" t="s">
        <v>56</v>
      </c>
      <c r="C37" s="34" t="s">
        <v>94</v>
      </c>
      <c r="D37" s="35" t="s">
        <v>17</v>
      </c>
      <c r="E37" s="35" t="s">
        <v>58</v>
      </c>
      <c r="F37" s="36">
        <v>2020110201051</v>
      </c>
      <c r="G37" s="35" t="s">
        <v>59</v>
      </c>
      <c r="H37" s="35">
        <v>60</v>
      </c>
      <c r="I37" s="35">
        <f t="shared" si="0"/>
        <v>30</v>
      </c>
      <c r="J37" s="40">
        <v>26</v>
      </c>
      <c r="K37" s="40">
        <f>VLOOKUP(C37,[2]Sheet1!$B$3:$M$42,12,0)</f>
        <v>45.2</v>
      </c>
      <c r="L37" s="40">
        <f t="shared" si="1"/>
        <v>22.6</v>
      </c>
      <c r="M37" s="40">
        <f t="shared" si="2"/>
        <v>52.6</v>
      </c>
      <c r="N37" s="40">
        <v>35</v>
      </c>
      <c r="O37" s="40"/>
    </row>
    <row r="38" ht="22" customHeight="1" spans="1:15">
      <c r="A38" s="29">
        <v>36</v>
      </c>
      <c r="B38" s="30" t="s">
        <v>56</v>
      </c>
      <c r="C38" s="34" t="s">
        <v>95</v>
      </c>
      <c r="D38" s="35" t="s">
        <v>17</v>
      </c>
      <c r="E38" s="35" t="s">
        <v>58</v>
      </c>
      <c r="F38" s="36">
        <v>2020110201095</v>
      </c>
      <c r="G38" s="35" t="s">
        <v>31</v>
      </c>
      <c r="H38" s="35">
        <v>58</v>
      </c>
      <c r="I38" s="35">
        <f t="shared" si="0"/>
        <v>29</v>
      </c>
      <c r="J38" s="40">
        <v>36</v>
      </c>
      <c r="K38" s="40">
        <f>VLOOKUP(C38,[2]Sheet1!$B$3:$M$42,12,0)</f>
        <v>47.2</v>
      </c>
      <c r="L38" s="40">
        <f t="shared" si="1"/>
        <v>23.6</v>
      </c>
      <c r="M38" s="40">
        <f t="shared" si="2"/>
        <v>52.6</v>
      </c>
      <c r="N38" s="40">
        <v>36</v>
      </c>
      <c r="O38" s="40"/>
    </row>
  </sheetData>
  <autoFilter ref="A2:M38">
    <sortState ref="A2:M38">
      <sortCondition ref="M2" descending="1"/>
    </sortState>
    <extLst/>
  </autoFilter>
  <mergeCells count="1">
    <mergeCell ref="A1:O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5" sqref="N5"/>
    </sheetView>
  </sheetViews>
  <sheetFormatPr defaultColWidth="9" defaultRowHeight="13.5"/>
  <cols>
    <col min="1" max="1" width="9" style="1"/>
    <col min="2" max="2" width="11.875" style="2" customWidth="1"/>
    <col min="3" max="11" width="9" style="1"/>
  </cols>
  <sheetData>
    <row r="1" ht="47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5" t="s">
        <v>1</v>
      </c>
      <c r="B2" s="6" t="s">
        <v>2</v>
      </c>
      <c r="C2" s="7" t="s">
        <v>3</v>
      </c>
      <c r="D2" s="8" t="s">
        <v>4</v>
      </c>
      <c r="E2" s="8" t="s">
        <v>50</v>
      </c>
      <c r="F2" s="8" t="s">
        <v>5</v>
      </c>
      <c r="G2" s="8" t="s">
        <v>6</v>
      </c>
      <c r="H2" s="8" t="s">
        <v>96</v>
      </c>
      <c r="I2" s="8" t="s">
        <v>97</v>
      </c>
      <c r="J2" s="24" t="s">
        <v>14</v>
      </c>
      <c r="K2" s="25" t="s">
        <v>98</v>
      </c>
    </row>
    <row r="3" ht="27" customHeight="1" spans="1:11">
      <c r="A3" s="9">
        <v>1</v>
      </c>
      <c r="B3" s="10" t="s">
        <v>56</v>
      </c>
      <c r="C3" s="11" t="s">
        <v>99</v>
      </c>
      <c r="D3" s="12" t="s">
        <v>17</v>
      </c>
      <c r="E3" s="13" t="s">
        <v>100</v>
      </c>
      <c r="F3" s="12" t="s">
        <v>101</v>
      </c>
      <c r="G3" s="14" t="s">
        <v>102</v>
      </c>
      <c r="H3" s="15">
        <v>76.6</v>
      </c>
      <c r="I3" s="9">
        <v>1</v>
      </c>
      <c r="J3" s="12" t="s">
        <v>20</v>
      </c>
      <c r="K3" s="9"/>
    </row>
    <row r="4" ht="27" customHeight="1" spans="1:11">
      <c r="A4" s="16">
        <v>2</v>
      </c>
      <c r="B4" s="17" t="s">
        <v>56</v>
      </c>
      <c r="C4" s="18" t="s">
        <v>103</v>
      </c>
      <c r="D4" s="16" t="s">
        <v>17</v>
      </c>
      <c r="E4" s="19" t="s">
        <v>100</v>
      </c>
      <c r="F4" s="16" t="s">
        <v>101</v>
      </c>
      <c r="G4" s="20" t="s">
        <v>102</v>
      </c>
      <c r="H4" s="21">
        <v>69.8</v>
      </c>
      <c r="I4" s="16">
        <v>2</v>
      </c>
      <c r="J4" s="16"/>
      <c r="K4" s="16"/>
    </row>
    <row r="5" ht="27" customHeight="1" spans="1:11">
      <c r="A5" s="16">
        <v>3</v>
      </c>
      <c r="B5" s="17" t="s">
        <v>56</v>
      </c>
      <c r="C5" s="18" t="s">
        <v>104</v>
      </c>
      <c r="D5" s="16" t="s">
        <v>17</v>
      </c>
      <c r="E5" s="19" t="s">
        <v>100</v>
      </c>
      <c r="F5" s="16" t="s">
        <v>101</v>
      </c>
      <c r="G5" s="20" t="s">
        <v>102</v>
      </c>
      <c r="H5" s="21">
        <v>68.4</v>
      </c>
      <c r="I5" s="16">
        <v>3</v>
      </c>
      <c r="J5" s="16"/>
      <c r="K5" s="16"/>
    </row>
    <row r="6" ht="27" customHeight="1" spans="1:11">
      <c r="A6" s="16">
        <v>4</v>
      </c>
      <c r="B6" s="17" t="s">
        <v>56</v>
      </c>
      <c r="C6" s="18" t="s">
        <v>105</v>
      </c>
      <c r="D6" s="16" t="s">
        <v>17</v>
      </c>
      <c r="E6" s="19" t="s">
        <v>100</v>
      </c>
      <c r="F6" s="16" t="s">
        <v>101</v>
      </c>
      <c r="G6" s="20" t="s">
        <v>102</v>
      </c>
      <c r="H6" s="21">
        <v>64</v>
      </c>
      <c r="I6" s="16">
        <v>4</v>
      </c>
      <c r="J6" s="16"/>
      <c r="K6" s="16"/>
    </row>
    <row r="7" ht="27" customHeight="1" spans="1:11">
      <c r="A7" s="16">
        <v>5</v>
      </c>
      <c r="B7" s="17" t="s">
        <v>56</v>
      </c>
      <c r="C7" s="18" t="s">
        <v>106</v>
      </c>
      <c r="D7" s="16" t="s">
        <v>17</v>
      </c>
      <c r="E7" s="19" t="s">
        <v>100</v>
      </c>
      <c r="F7" s="16" t="s">
        <v>101</v>
      </c>
      <c r="G7" s="20" t="s">
        <v>102</v>
      </c>
      <c r="H7" s="21">
        <v>59.2</v>
      </c>
      <c r="I7" s="16">
        <v>5</v>
      </c>
      <c r="J7" s="16"/>
      <c r="K7" s="16"/>
    </row>
    <row r="8" ht="27" customHeight="1" spans="1:11">
      <c r="A8" s="16">
        <v>6</v>
      </c>
      <c r="B8" s="17" t="s">
        <v>56</v>
      </c>
      <c r="C8" s="18" t="s">
        <v>107</v>
      </c>
      <c r="D8" s="16" t="s">
        <v>17</v>
      </c>
      <c r="E8" s="19" t="s">
        <v>100</v>
      </c>
      <c r="F8" s="16" t="s">
        <v>101</v>
      </c>
      <c r="G8" s="20" t="s">
        <v>102</v>
      </c>
      <c r="H8" s="21">
        <v>51.8</v>
      </c>
      <c r="I8" s="16">
        <v>6</v>
      </c>
      <c r="J8" s="16"/>
      <c r="K8" s="16"/>
    </row>
    <row r="9" ht="27" customHeight="1" spans="1:11">
      <c r="A9" s="18">
        <v>8</v>
      </c>
      <c r="B9" s="17" t="s">
        <v>56</v>
      </c>
      <c r="C9" s="18" t="s">
        <v>108</v>
      </c>
      <c r="D9" s="18" t="s">
        <v>17</v>
      </c>
      <c r="E9" s="19" t="s">
        <v>100</v>
      </c>
      <c r="F9" s="16" t="s">
        <v>101</v>
      </c>
      <c r="G9" s="20" t="s">
        <v>102</v>
      </c>
      <c r="H9" s="21"/>
      <c r="I9" s="16"/>
      <c r="J9" s="16"/>
      <c r="K9" s="16" t="s">
        <v>48</v>
      </c>
    </row>
    <row r="10" ht="27" customHeight="1" spans="1:11">
      <c r="A10" s="18">
        <v>7</v>
      </c>
      <c r="B10" s="17" t="s">
        <v>56</v>
      </c>
      <c r="C10" s="18" t="s">
        <v>109</v>
      </c>
      <c r="D10" s="18" t="s">
        <v>66</v>
      </c>
      <c r="E10" s="22" t="s">
        <v>110</v>
      </c>
      <c r="F10" s="16" t="s">
        <v>101</v>
      </c>
      <c r="G10" s="20" t="s">
        <v>102</v>
      </c>
      <c r="H10" s="21"/>
      <c r="I10" s="16"/>
      <c r="J10" s="16"/>
      <c r="K10" s="16" t="s">
        <v>48</v>
      </c>
    </row>
    <row r="11" ht="27" customHeight="1" spans="1:11">
      <c r="A11" s="9">
        <v>9</v>
      </c>
      <c r="B11" s="10" t="s">
        <v>56</v>
      </c>
      <c r="C11" s="11" t="s">
        <v>111</v>
      </c>
      <c r="D11" s="12" t="s">
        <v>17</v>
      </c>
      <c r="E11" s="13" t="s">
        <v>112</v>
      </c>
      <c r="F11" s="12" t="s">
        <v>113</v>
      </c>
      <c r="G11" s="14" t="s">
        <v>102</v>
      </c>
      <c r="H11" s="15">
        <v>67.2</v>
      </c>
      <c r="I11" s="9"/>
      <c r="J11" s="12" t="s">
        <v>20</v>
      </c>
      <c r="K11" s="9"/>
    </row>
    <row r="12" ht="27" customHeight="1" spans="1:11">
      <c r="A12" s="9">
        <v>10</v>
      </c>
      <c r="B12" s="10" t="s">
        <v>15</v>
      </c>
      <c r="C12" s="11" t="s">
        <v>114</v>
      </c>
      <c r="D12" s="12" t="s">
        <v>17</v>
      </c>
      <c r="E12" s="13" t="s">
        <v>58</v>
      </c>
      <c r="F12" s="12" t="s">
        <v>115</v>
      </c>
      <c r="G12" s="14" t="s">
        <v>102</v>
      </c>
      <c r="H12" s="23">
        <v>84.4</v>
      </c>
      <c r="I12" s="9"/>
      <c r="J12" s="12" t="s">
        <v>20</v>
      </c>
      <c r="K12" s="9"/>
    </row>
    <row r="13" ht="27" customHeight="1" spans="1:11">
      <c r="A13" s="9">
        <v>11</v>
      </c>
      <c r="B13" s="10" t="s">
        <v>15</v>
      </c>
      <c r="C13" s="11" t="s">
        <v>116</v>
      </c>
      <c r="D13" s="12" t="s">
        <v>66</v>
      </c>
      <c r="E13" s="13" t="s">
        <v>58</v>
      </c>
      <c r="F13" s="12" t="s">
        <v>115</v>
      </c>
      <c r="G13" s="14" t="s">
        <v>102</v>
      </c>
      <c r="H13" s="23">
        <v>65.2</v>
      </c>
      <c r="I13" s="9"/>
      <c r="J13" s="12" t="s">
        <v>20</v>
      </c>
      <c r="K13" s="9"/>
    </row>
  </sheetData>
  <autoFilter ref="A2:K13">
    <sortState ref="A2:K13">
      <sortCondition ref="F3"/>
    </sortState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检验</vt:lpstr>
      <vt:lpstr>中医院护理</vt:lpstr>
      <vt:lpstr>县医院护理</vt:lpstr>
      <vt:lpstr>临床、护工岗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dcterms:created xsi:type="dcterms:W3CDTF">2020-11-02T07:36:00Z</dcterms:created>
  <dcterms:modified xsi:type="dcterms:W3CDTF">2020-11-03T09:51:25Z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