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打字员" sheetId="1" r:id="rId1"/>
    <sheet name="档案管理员" sheetId="2" r:id="rId2"/>
    <sheet name="座席员（女）" sheetId="3" r:id="rId3"/>
    <sheet name="座席员（男）" sheetId="4" r:id="rId4"/>
  </sheets>
  <definedNames>
    <definedName name="_xlnm._FilterDatabase" localSheetId="0" hidden="1">'打字员'!$A$2:$M$2</definedName>
    <definedName name="_xlnm._FilterDatabase" localSheetId="1" hidden="1">'档案管理员'!$A$2:$N$2</definedName>
    <definedName name="_xlnm._FilterDatabase" localSheetId="3" hidden="1">'座席员（男）'!$A$2:$K$2</definedName>
    <definedName name="_xlnm._FilterDatabase" localSheetId="2" hidden="1">'座席员（女）'!$A$2:$K$2</definedName>
  </definedNames>
  <calcPr fullCalcOnLoad="1"/>
</workbook>
</file>

<file path=xl/sharedStrings.xml><?xml version="1.0" encoding="utf-8"?>
<sst xmlns="http://schemas.openxmlformats.org/spreadsheetml/2006/main" count="130" uniqueCount="63">
  <si>
    <t>单位名称</t>
  </si>
  <si>
    <t>职位名称</t>
  </si>
  <si>
    <t>姓名</t>
  </si>
  <si>
    <t>准考证号</t>
  </si>
  <si>
    <t>贵州省高级人民法院</t>
  </si>
  <si>
    <t>座席员（男）</t>
  </si>
  <si>
    <t>王航</t>
  </si>
  <si>
    <t>202005010236</t>
  </si>
  <si>
    <t>座席员（女）</t>
  </si>
  <si>
    <t>打字员</t>
  </si>
  <si>
    <t>档案管理员</t>
  </si>
  <si>
    <t>石钰</t>
  </si>
  <si>
    <t>202005010229</t>
  </si>
  <si>
    <t>苟勋国</t>
  </si>
  <si>
    <t>202005010228</t>
  </si>
  <si>
    <t>刘嘉玮</t>
  </si>
  <si>
    <t>202005010211</t>
  </si>
  <si>
    <t>李晓芸</t>
  </si>
  <si>
    <t>202005010209</t>
  </si>
  <si>
    <t>王思维</t>
  </si>
  <si>
    <t>202005010171</t>
  </si>
  <si>
    <t>王振华</t>
  </si>
  <si>
    <t>202005010164</t>
  </si>
  <si>
    <t>郭双红</t>
  </si>
  <si>
    <t>202005010156</t>
  </si>
  <si>
    <t>杨森</t>
  </si>
  <si>
    <t>202005010155</t>
  </si>
  <si>
    <t>杨艳梅</t>
  </si>
  <si>
    <t>202005010144</t>
  </si>
  <si>
    <t>刘雪梅</t>
  </si>
  <si>
    <t>202005010137</t>
  </si>
  <si>
    <t>罗巧钰</t>
  </si>
  <si>
    <t>202005010136</t>
  </si>
  <si>
    <t>吴恒</t>
  </si>
  <si>
    <t>202005010129</t>
  </si>
  <si>
    <t>杜江</t>
  </si>
  <si>
    <t>202005010124</t>
  </si>
  <si>
    <t>刘飞</t>
  </si>
  <si>
    <t>202005010121</t>
  </si>
  <si>
    <t>赵妍</t>
  </si>
  <si>
    <t>202005010118</t>
  </si>
  <si>
    <t>周洲</t>
  </si>
  <si>
    <t>202005010113</t>
  </si>
  <si>
    <t>韦苑苑</t>
  </si>
  <si>
    <t>202005010102</t>
  </si>
  <si>
    <t>笔试分数</t>
  </si>
  <si>
    <t>加分</t>
  </si>
  <si>
    <t>2020年贵州省高级人民法院招聘派遣制工作人员成绩表</t>
  </si>
  <si>
    <t>计算机分数</t>
  </si>
  <si>
    <t>笔试分数</t>
  </si>
  <si>
    <t>笔试分数占50%</t>
  </si>
  <si>
    <t>笔试分数占50%</t>
  </si>
  <si>
    <t>总分数</t>
  </si>
  <si>
    <t>笔试分数占30%</t>
  </si>
  <si>
    <t>计算机分数占30%</t>
  </si>
  <si>
    <t>备注</t>
  </si>
  <si>
    <t>面试分数</t>
  </si>
  <si>
    <t>面试分数占40%</t>
  </si>
  <si>
    <t>面试分数占50%</t>
  </si>
  <si>
    <t>进入体检</t>
  </si>
  <si>
    <t>进入体检</t>
  </si>
  <si>
    <t>总成绩</t>
  </si>
  <si>
    <t>进入面试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</si>
</sst>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;[Red]\(0.00\)"/>
    <numFmt numFmtId="185" formatCode="0.00_ "/>
  </numFmts>
  <fonts count="38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0" fillId="0" borderId="0" xfId="0" applyNumberForma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184" fontId="0" fillId="33" borderId="11" xfId="0" applyNumberForma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84" fontId="0" fillId="34" borderId="11" xfId="0" applyNumberFormat="1" applyFill="1" applyBorder="1" applyAlignment="1">
      <alignment horizontal="center" vertical="center"/>
    </xf>
    <xf numFmtId="185" fontId="0" fillId="34" borderId="11" xfId="0" applyNumberFormat="1" applyFill="1" applyBorder="1" applyAlignment="1">
      <alignment horizontal="center" vertical="center"/>
    </xf>
    <xf numFmtId="185" fontId="0" fillId="33" borderId="11" xfId="0" applyNumberForma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4" borderId="11" xfId="0" applyNumberForma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6" width="15.7109375" style="0" customWidth="1"/>
    <col min="7" max="7" width="25.8515625" style="0" customWidth="1"/>
    <col min="8" max="8" width="15.7109375" style="0" customWidth="1"/>
    <col min="9" max="11" width="28.00390625" style="0" customWidth="1"/>
    <col min="12" max="12" width="15.7109375" style="0" customWidth="1"/>
    <col min="13" max="13" width="15.8515625" style="2" customWidth="1"/>
  </cols>
  <sheetData>
    <row r="1" spans="1:13" ht="22.5">
      <c r="A1" s="13" t="s">
        <v>47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4.25" customHeight="1">
      <c r="A2" s="1" t="s">
        <v>0</v>
      </c>
      <c r="B2" s="1" t="s">
        <v>1</v>
      </c>
      <c r="C2" s="1" t="s">
        <v>2</v>
      </c>
      <c r="D2" s="1" t="s">
        <v>3</v>
      </c>
      <c r="E2" s="3" t="s">
        <v>45</v>
      </c>
      <c r="F2" s="3" t="s">
        <v>46</v>
      </c>
      <c r="G2" s="3" t="s">
        <v>53</v>
      </c>
      <c r="H2" s="3" t="s">
        <v>48</v>
      </c>
      <c r="I2" s="3" t="s">
        <v>54</v>
      </c>
      <c r="J2" s="3" t="s">
        <v>56</v>
      </c>
      <c r="K2" s="3" t="s">
        <v>57</v>
      </c>
      <c r="L2" s="3" t="s">
        <v>52</v>
      </c>
      <c r="M2" s="3" t="s">
        <v>55</v>
      </c>
    </row>
    <row r="3" spans="1:14" s="10" customFormat="1" ht="12.75">
      <c r="A3" s="6" t="s">
        <v>4</v>
      </c>
      <c r="B3" s="6" t="s">
        <v>9</v>
      </c>
      <c r="C3" s="6" t="s">
        <v>33</v>
      </c>
      <c r="D3" s="6" t="s">
        <v>34</v>
      </c>
      <c r="E3" s="7">
        <v>66.5</v>
      </c>
      <c r="F3" s="7">
        <v>20</v>
      </c>
      <c r="G3" s="8">
        <f>(E3+F3)*30%</f>
        <v>25.95</v>
      </c>
      <c r="H3" s="7">
        <v>57.3</v>
      </c>
      <c r="I3" s="8">
        <f>H3*30%</f>
        <v>17.189999999999998</v>
      </c>
      <c r="J3" s="8">
        <v>81.33</v>
      </c>
      <c r="K3" s="20">
        <f>J3*40%</f>
        <v>32.532000000000004</v>
      </c>
      <c r="L3" s="20">
        <f>G3+I3+K3</f>
        <v>75.672</v>
      </c>
      <c r="M3" s="21" t="s">
        <v>59</v>
      </c>
      <c r="N3" s="12"/>
    </row>
    <row r="4" spans="1:14" s="10" customFormat="1" ht="12.75">
      <c r="A4" s="17" t="s">
        <v>4</v>
      </c>
      <c r="B4" s="17" t="s">
        <v>9</v>
      </c>
      <c r="C4" s="17" t="s">
        <v>29</v>
      </c>
      <c r="D4" s="17" t="s">
        <v>30</v>
      </c>
      <c r="E4" s="15">
        <v>51</v>
      </c>
      <c r="F4" s="15"/>
      <c r="G4" s="15">
        <f>(E4+F4)*30%</f>
        <v>15.299999999999999</v>
      </c>
      <c r="H4" s="15">
        <v>65.5</v>
      </c>
      <c r="I4" s="15">
        <f>H4*30%</f>
        <v>19.65</v>
      </c>
      <c r="J4" s="15">
        <v>84</v>
      </c>
      <c r="K4" s="19">
        <f>J4*40%</f>
        <v>33.6</v>
      </c>
      <c r="L4" s="19">
        <f>G4+I4+K4</f>
        <v>68.55</v>
      </c>
      <c r="M4" s="16"/>
      <c r="N4" s="12"/>
    </row>
    <row r="5" spans="1:14" s="10" customFormat="1" ht="12.75">
      <c r="A5" s="17" t="s">
        <v>4</v>
      </c>
      <c r="B5" s="17" t="s">
        <v>9</v>
      </c>
      <c r="C5" s="17" t="s">
        <v>31</v>
      </c>
      <c r="D5" s="17" t="s">
        <v>32</v>
      </c>
      <c r="E5" s="15">
        <v>59</v>
      </c>
      <c r="F5" s="15"/>
      <c r="G5" s="15">
        <f>(E5+F5)*30%</f>
        <v>17.7</v>
      </c>
      <c r="H5" s="15">
        <v>50.4</v>
      </c>
      <c r="I5" s="15">
        <f>H5*30%</f>
        <v>15.12</v>
      </c>
      <c r="J5" s="15">
        <v>82</v>
      </c>
      <c r="K5" s="19">
        <f>J5*40%</f>
        <v>32.800000000000004</v>
      </c>
      <c r="L5" s="19">
        <f>G5+I5+K5</f>
        <v>65.62</v>
      </c>
      <c r="M5" s="16"/>
      <c r="N5" s="12"/>
    </row>
  </sheetData>
  <sheetProtection/>
  <autoFilter ref="A2:M2">
    <sortState ref="A3:M5">
      <sortCondition descending="1" sortBy="value" ref="L3:L5"/>
    </sortState>
  </autoFilter>
  <mergeCells count="1">
    <mergeCell ref="A1:M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6" width="15.7109375" style="0" customWidth="1"/>
    <col min="7" max="7" width="22.00390625" style="0" customWidth="1"/>
    <col min="8" max="8" width="15.7109375" style="0" customWidth="1"/>
    <col min="9" max="11" width="19.140625" style="0" customWidth="1"/>
    <col min="12" max="13" width="15.7109375" style="0" customWidth="1"/>
  </cols>
  <sheetData>
    <row r="1" spans="1:13" ht="22.5">
      <c r="A1" s="13" t="s">
        <v>47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>
      <c r="A2" s="1" t="s">
        <v>0</v>
      </c>
      <c r="B2" s="1" t="s">
        <v>1</v>
      </c>
      <c r="C2" s="1" t="s">
        <v>2</v>
      </c>
      <c r="D2" s="1" t="s">
        <v>3</v>
      </c>
      <c r="E2" s="3" t="s">
        <v>45</v>
      </c>
      <c r="F2" s="3" t="s">
        <v>46</v>
      </c>
      <c r="G2" s="3" t="s">
        <v>53</v>
      </c>
      <c r="H2" s="3" t="s">
        <v>48</v>
      </c>
      <c r="I2" s="3" t="s">
        <v>54</v>
      </c>
      <c r="J2" s="3" t="s">
        <v>56</v>
      </c>
      <c r="K2" s="3" t="s">
        <v>57</v>
      </c>
      <c r="L2" s="3" t="s">
        <v>52</v>
      </c>
      <c r="M2" s="3" t="s">
        <v>55</v>
      </c>
    </row>
    <row r="3" spans="1:14" s="10" customFormat="1" ht="12.75">
      <c r="A3" s="9" t="s">
        <v>4</v>
      </c>
      <c r="B3" s="9" t="s">
        <v>10</v>
      </c>
      <c r="C3" s="9" t="s">
        <v>43</v>
      </c>
      <c r="D3" s="9" t="s">
        <v>44</v>
      </c>
      <c r="E3" s="8">
        <v>58.5</v>
      </c>
      <c r="F3" s="8"/>
      <c r="G3" s="8">
        <f>E3*30%</f>
        <v>17.55</v>
      </c>
      <c r="H3" s="8">
        <v>63.8</v>
      </c>
      <c r="I3" s="8">
        <f>H3*30%</f>
        <v>19.139999999999997</v>
      </c>
      <c r="J3" s="8">
        <v>84.67</v>
      </c>
      <c r="K3" s="20">
        <f>J3*40%</f>
        <v>33.868</v>
      </c>
      <c r="L3" s="20">
        <f>G3+I3+K3</f>
        <v>70.55799999999999</v>
      </c>
      <c r="M3" s="21" t="s">
        <v>60</v>
      </c>
      <c r="N3" s="12"/>
    </row>
    <row r="4" spans="1:14" s="10" customFormat="1" ht="12.75">
      <c r="A4" s="17" t="s">
        <v>4</v>
      </c>
      <c r="B4" s="17" t="s">
        <v>10</v>
      </c>
      <c r="C4" s="17" t="s">
        <v>39</v>
      </c>
      <c r="D4" s="17" t="s">
        <v>40</v>
      </c>
      <c r="E4" s="15">
        <v>72</v>
      </c>
      <c r="F4" s="15"/>
      <c r="G4" s="15">
        <f>E4*30%</f>
        <v>21.599999999999998</v>
      </c>
      <c r="H4" s="15">
        <v>42.3</v>
      </c>
      <c r="I4" s="15">
        <f>H4*30%</f>
        <v>12.69</v>
      </c>
      <c r="J4" s="15">
        <v>85.33</v>
      </c>
      <c r="K4" s="19">
        <f>J4*40%</f>
        <v>34.132</v>
      </c>
      <c r="L4" s="19">
        <f>G4+I4+K4</f>
        <v>68.422</v>
      </c>
      <c r="M4" s="16"/>
      <c r="N4" s="12"/>
    </row>
    <row r="5" spans="1:14" s="10" customFormat="1" ht="12.75">
      <c r="A5" s="17" t="s">
        <v>4</v>
      </c>
      <c r="B5" s="17" t="s">
        <v>10</v>
      </c>
      <c r="C5" s="17" t="s">
        <v>25</v>
      </c>
      <c r="D5" s="17" t="s">
        <v>26</v>
      </c>
      <c r="E5" s="15">
        <v>61.5</v>
      </c>
      <c r="F5" s="15"/>
      <c r="G5" s="15">
        <f>E5*30%</f>
        <v>18.45</v>
      </c>
      <c r="H5" s="15">
        <v>59.6</v>
      </c>
      <c r="I5" s="15">
        <f>H5*30%</f>
        <v>17.88</v>
      </c>
      <c r="J5" s="15">
        <v>0</v>
      </c>
      <c r="K5" s="22">
        <v>0</v>
      </c>
      <c r="L5" s="19">
        <f>G5+I5+K5</f>
        <v>36.33</v>
      </c>
      <c r="M5" s="16"/>
      <c r="N5" s="12"/>
    </row>
  </sheetData>
  <sheetProtection/>
  <autoFilter ref="A2:N2">
    <sortState ref="A3:N5">
      <sortCondition descending="1" sortBy="value" ref="L3:L5"/>
    </sortState>
  </autoFilter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6" width="15.7109375" style="0" customWidth="1"/>
    <col min="7" max="10" width="19.28125" style="0" customWidth="1"/>
    <col min="11" max="11" width="18.7109375" style="2" customWidth="1"/>
  </cols>
  <sheetData>
    <row r="1" spans="1:11" ht="22.5">
      <c r="A1" s="13" t="s">
        <v>47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7.75" customHeight="1">
      <c r="A2" s="1" t="s">
        <v>0</v>
      </c>
      <c r="B2" s="1" t="s">
        <v>1</v>
      </c>
      <c r="C2" s="1" t="s">
        <v>2</v>
      </c>
      <c r="D2" s="1" t="s">
        <v>3</v>
      </c>
      <c r="E2" s="3" t="s">
        <v>49</v>
      </c>
      <c r="F2" s="3" t="s">
        <v>46</v>
      </c>
      <c r="G2" s="3" t="s">
        <v>50</v>
      </c>
      <c r="H2" s="3" t="s">
        <v>56</v>
      </c>
      <c r="I2" s="3" t="s">
        <v>58</v>
      </c>
      <c r="J2" s="23" t="s">
        <v>61</v>
      </c>
      <c r="K2" s="3" t="s">
        <v>55</v>
      </c>
    </row>
    <row r="3" spans="1:12" s="10" customFormat="1" ht="12.75">
      <c r="A3" s="9" t="s">
        <v>4</v>
      </c>
      <c r="B3" s="9" t="s">
        <v>8</v>
      </c>
      <c r="C3" s="9" t="s">
        <v>11</v>
      </c>
      <c r="D3" s="9" t="s">
        <v>12</v>
      </c>
      <c r="E3" s="8">
        <v>68.5</v>
      </c>
      <c r="F3" s="8"/>
      <c r="G3" s="8">
        <f>E3*50%</f>
        <v>34.25</v>
      </c>
      <c r="H3" s="8">
        <v>83.67</v>
      </c>
      <c r="I3" s="20">
        <f>H3*50%</f>
        <v>41.835</v>
      </c>
      <c r="J3" s="20">
        <f>G3+I3</f>
        <v>76.08500000000001</v>
      </c>
      <c r="K3" s="21" t="s">
        <v>62</v>
      </c>
      <c r="L3" s="12"/>
    </row>
    <row r="4" spans="1:12" s="10" customFormat="1" ht="12.75">
      <c r="A4" s="9" t="s">
        <v>4</v>
      </c>
      <c r="B4" s="9" t="s">
        <v>8</v>
      </c>
      <c r="C4" s="9" t="s">
        <v>27</v>
      </c>
      <c r="D4" s="9" t="s">
        <v>28</v>
      </c>
      <c r="E4" s="8">
        <v>63</v>
      </c>
      <c r="F4" s="8"/>
      <c r="G4" s="8">
        <f>E4*50%</f>
        <v>31.5</v>
      </c>
      <c r="H4" s="8">
        <v>85</v>
      </c>
      <c r="I4" s="20">
        <f>H4*50%</f>
        <v>42.5</v>
      </c>
      <c r="J4" s="20">
        <f>G4+I4</f>
        <v>74</v>
      </c>
      <c r="K4" s="21" t="s">
        <v>62</v>
      </c>
      <c r="L4" s="12"/>
    </row>
    <row r="5" spans="1:12" s="10" customFormat="1" ht="12.75">
      <c r="A5" s="17" t="s">
        <v>4</v>
      </c>
      <c r="B5" s="17" t="s">
        <v>8</v>
      </c>
      <c r="C5" s="17" t="s">
        <v>15</v>
      </c>
      <c r="D5" s="17" t="s">
        <v>16</v>
      </c>
      <c r="E5" s="15">
        <v>65</v>
      </c>
      <c r="F5" s="15"/>
      <c r="G5" s="15">
        <f>E5*50%</f>
        <v>32.5</v>
      </c>
      <c r="H5" s="15">
        <v>81.67</v>
      </c>
      <c r="I5" s="19">
        <f>H5*50%</f>
        <v>40.835</v>
      </c>
      <c r="J5" s="19">
        <f>G5+I5</f>
        <v>73.33500000000001</v>
      </c>
      <c r="K5" s="16"/>
      <c r="L5" s="12"/>
    </row>
    <row r="6" spans="1:12" s="10" customFormat="1" ht="12.75">
      <c r="A6" s="17" t="s">
        <v>4</v>
      </c>
      <c r="B6" s="17" t="s">
        <v>8</v>
      </c>
      <c r="C6" s="17" t="s">
        <v>17</v>
      </c>
      <c r="D6" s="17" t="s">
        <v>18</v>
      </c>
      <c r="E6" s="15">
        <v>63.5</v>
      </c>
      <c r="F6" s="15"/>
      <c r="G6" s="15">
        <f>E6*50%</f>
        <v>31.75</v>
      </c>
      <c r="H6" s="15">
        <v>80.67</v>
      </c>
      <c r="I6" s="19">
        <f>H6*50%</f>
        <v>40.335</v>
      </c>
      <c r="J6" s="19">
        <f>G6+I6</f>
        <v>72.08500000000001</v>
      </c>
      <c r="K6" s="16"/>
      <c r="L6" s="12"/>
    </row>
    <row r="7" spans="1:12" s="10" customFormat="1" ht="12.75">
      <c r="A7" s="17" t="s">
        <v>4</v>
      </c>
      <c r="B7" s="17" t="s">
        <v>8</v>
      </c>
      <c r="C7" s="17" t="s">
        <v>41</v>
      </c>
      <c r="D7" s="17" t="s">
        <v>42</v>
      </c>
      <c r="E7" s="15">
        <v>64</v>
      </c>
      <c r="F7" s="15"/>
      <c r="G7" s="15">
        <f>E7*50%</f>
        <v>32</v>
      </c>
      <c r="H7" s="15">
        <v>79.33</v>
      </c>
      <c r="I7" s="19">
        <f>H7*50%</f>
        <v>39.665</v>
      </c>
      <c r="J7" s="19">
        <f>G7+I7</f>
        <v>71.66499999999999</v>
      </c>
      <c r="K7" s="16"/>
      <c r="L7" s="12"/>
    </row>
    <row r="8" spans="1:12" s="10" customFormat="1" ht="12.75">
      <c r="A8" s="17" t="s">
        <v>4</v>
      </c>
      <c r="B8" s="17" t="s">
        <v>8</v>
      </c>
      <c r="C8" s="17" t="s">
        <v>23</v>
      </c>
      <c r="D8" s="17" t="s">
        <v>24</v>
      </c>
      <c r="E8" s="15">
        <v>62</v>
      </c>
      <c r="F8" s="15"/>
      <c r="G8" s="15">
        <f>E8*50%</f>
        <v>31</v>
      </c>
      <c r="H8" s="15">
        <v>79.67</v>
      </c>
      <c r="I8" s="19">
        <f>H8*50%</f>
        <v>39.835</v>
      </c>
      <c r="J8" s="19">
        <f>G8+I8</f>
        <v>70.83500000000001</v>
      </c>
      <c r="K8" s="16"/>
      <c r="L8" s="12"/>
    </row>
  </sheetData>
  <sheetProtection/>
  <autoFilter ref="A2:K2">
    <sortState ref="A3:K8">
      <sortCondition descending="1" sortBy="value" ref="J3:J8"/>
    </sortState>
  </autoFilter>
  <mergeCells count="1">
    <mergeCell ref="A1:K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6" width="15.7109375" style="0" customWidth="1"/>
    <col min="7" max="10" width="21.421875" style="5" customWidth="1"/>
    <col min="11" max="11" width="18.00390625" style="0" customWidth="1"/>
  </cols>
  <sheetData>
    <row r="1" spans="1:11" ht="22.5">
      <c r="A1" s="13" t="s">
        <v>47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7.75" customHeight="1">
      <c r="A2" s="1" t="s">
        <v>0</v>
      </c>
      <c r="B2" s="1" t="s">
        <v>1</v>
      </c>
      <c r="C2" s="1" t="s">
        <v>2</v>
      </c>
      <c r="D2" s="1" t="s">
        <v>3</v>
      </c>
      <c r="E2" s="3" t="s">
        <v>45</v>
      </c>
      <c r="F2" s="3" t="s">
        <v>46</v>
      </c>
      <c r="G2" s="4" t="s">
        <v>51</v>
      </c>
      <c r="H2" s="3" t="s">
        <v>56</v>
      </c>
      <c r="I2" s="3" t="s">
        <v>58</v>
      </c>
      <c r="J2" s="23" t="s">
        <v>61</v>
      </c>
      <c r="K2" s="3" t="s">
        <v>55</v>
      </c>
    </row>
    <row r="3" spans="1:12" s="10" customFormat="1" ht="12.75">
      <c r="A3" s="9" t="s">
        <v>4</v>
      </c>
      <c r="B3" s="9" t="s">
        <v>5</v>
      </c>
      <c r="C3" s="9" t="s">
        <v>37</v>
      </c>
      <c r="D3" s="9" t="s">
        <v>38</v>
      </c>
      <c r="E3" s="8">
        <v>61.5</v>
      </c>
      <c r="F3" s="8"/>
      <c r="G3" s="11">
        <f>E3*50%</f>
        <v>30.75</v>
      </c>
      <c r="H3" s="11">
        <v>80.67</v>
      </c>
      <c r="I3" s="11">
        <f>H3*50%</f>
        <v>40.335</v>
      </c>
      <c r="J3" s="11">
        <f>G3+I3</f>
        <v>71.08500000000001</v>
      </c>
      <c r="K3" s="21" t="s">
        <v>60</v>
      </c>
      <c r="L3" s="12"/>
    </row>
    <row r="4" spans="1:12" s="10" customFormat="1" ht="12.75">
      <c r="A4" s="9" t="s">
        <v>4</v>
      </c>
      <c r="B4" s="9" t="s">
        <v>5</v>
      </c>
      <c r="C4" s="9" t="s">
        <v>6</v>
      </c>
      <c r="D4" s="9" t="s">
        <v>7</v>
      </c>
      <c r="E4" s="8">
        <v>54</v>
      </c>
      <c r="F4" s="8"/>
      <c r="G4" s="11">
        <f>E4*50%</f>
        <v>27</v>
      </c>
      <c r="H4" s="11">
        <v>84</v>
      </c>
      <c r="I4" s="11">
        <f>H4*50%</f>
        <v>42</v>
      </c>
      <c r="J4" s="11">
        <f>G4+I4</f>
        <v>69</v>
      </c>
      <c r="K4" s="21" t="s">
        <v>60</v>
      </c>
      <c r="L4" s="12"/>
    </row>
    <row r="5" spans="1:12" s="10" customFormat="1" ht="12.75">
      <c r="A5" s="17" t="s">
        <v>4</v>
      </c>
      <c r="B5" s="17" t="s">
        <v>5</v>
      </c>
      <c r="C5" s="17" t="s">
        <v>35</v>
      </c>
      <c r="D5" s="17" t="s">
        <v>36</v>
      </c>
      <c r="E5" s="15">
        <v>51</v>
      </c>
      <c r="F5" s="15"/>
      <c r="G5" s="18">
        <f>E5*50%</f>
        <v>25.5</v>
      </c>
      <c r="H5" s="18">
        <v>84.33</v>
      </c>
      <c r="I5" s="18">
        <f>H5*50%</f>
        <v>42.165</v>
      </c>
      <c r="J5" s="18">
        <f>G5+I5</f>
        <v>67.66499999999999</v>
      </c>
      <c r="K5" s="16"/>
      <c r="L5" s="12"/>
    </row>
    <row r="6" spans="1:12" s="10" customFormat="1" ht="12.75">
      <c r="A6" s="17" t="s">
        <v>4</v>
      </c>
      <c r="B6" s="17" t="s">
        <v>5</v>
      </c>
      <c r="C6" s="17" t="s">
        <v>21</v>
      </c>
      <c r="D6" s="17" t="s">
        <v>22</v>
      </c>
      <c r="E6" s="15">
        <v>53.5</v>
      </c>
      <c r="F6" s="15"/>
      <c r="G6" s="18">
        <f>E6*50%</f>
        <v>26.75</v>
      </c>
      <c r="H6" s="18">
        <v>81</v>
      </c>
      <c r="I6" s="18">
        <f>H6*50%</f>
        <v>40.5</v>
      </c>
      <c r="J6" s="18">
        <f>G6+I6</f>
        <v>67.25</v>
      </c>
      <c r="K6" s="16"/>
      <c r="L6" s="12"/>
    </row>
    <row r="7" spans="1:12" s="10" customFormat="1" ht="12.75">
      <c r="A7" s="17" t="s">
        <v>4</v>
      </c>
      <c r="B7" s="17" t="s">
        <v>5</v>
      </c>
      <c r="C7" s="17" t="s">
        <v>19</v>
      </c>
      <c r="D7" s="17" t="s">
        <v>20</v>
      </c>
      <c r="E7" s="15">
        <v>49.5</v>
      </c>
      <c r="F7" s="15"/>
      <c r="G7" s="18">
        <f>E7*50%</f>
        <v>24.75</v>
      </c>
      <c r="H7" s="18">
        <v>76.67</v>
      </c>
      <c r="I7" s="18">
        <f>H7*50%</f>
        <v>38.335</v>
      </c>
      <c r="J7" s="18">
        <f>G7+I7</f>
        <v>63.085</v>
      </c>
      <c r="K7" s="16"/>
      <c r="L7" s="12"/>
    </row>
    <row r="8" spans="1:12" s="10" customFormat="1" ht="12.75">
      <c r="A8" s="17" t="s">
        <v>4</v>
      </c>
      <c r="B8" s="17" t="s">
        <v>5</v>
      </c>
      <c r="C8" s="17" t="s">
        <v>13</v>
      </c>
      <c r="D8" s="17" t="s">
        <v>14</v>
      </c>
      <c r="E8" s="15">
        <v>56</v>
      </c>
      <c r="F8" s="15"/>
      <c r="G8" s="18">
        <f>E8*50%</f>
        <v>28</v>
      </c>
      <c r="H8" s="22">
        <v>0</v>
      </c>
      <c r="I8" s="22">
        <f>H8*50%</f>
        <v>0</v>
      </c>
      <c r="J8" s="18">
        <f>G8+I8</f>
        <v>28</v>
      </c>
      <c r="K8" s="16"/>
      <c r="L8" s="12"/>
    </row>
  </sheetData>
  <sheetProtection/>
  <autoFilter ref="A2:K2">
    <sortState ref="A3:K8">
      <sortCondition descending="1" sortBy="value" ref="J3:J8"/>
    </sortState>
  </autoFilter>
  <mergeCells count="1"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yxm</dc:creator>
  <cp:keywords/>
  <dc:description/>
  <cp:lastModifiedBy>lrs1</cp:lastModifiedBy>
  <dcterms:created xsi:type="dcterms:W3CDTF">2020-05-08T02:10:40Z</dcterms:created>
  <dcterms:modified xsi:type="dcterms:W3CDTF">2020-05-18T07:12:45Z</dcterms:modified>
  <cp:category/>
  <cp:version/>
  <cp:contentType/>
  <cp:contentStatus/>
</cp:coreProperties>
</file>